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Neveaux\Downloads\PR Vendor Services Info\"/>
    </mc:Choice>
  </mc:AlternateContent>
  <xr:revisionPtr revIDLastSave="0" documentId="13_ncr:1_{5C8664F9-FEAE-4F27-890F-F2F5D9F01EDA}" xr6:coauthVersionLast="47" xr6:coauthVersionMax="47" xr10:uidLastSave="{00000000-0000-0000-0000-000000000000}"/>
  <bookViews>
    <workbookView xWindow="-36390" yWindow="-9080" windowWidth="19420" windowHeight="10300" firstSheet="6" activeTab="8" xr2:uid="{00000000-000D-0000-FFFF-FFFF00000000}"/>
  </bookViews>
  <sheets>
    <sheet name="Pricing Information" sheetId="12" r:id="rId1"/>
    <sheet name="Service Provider" sheetId="14" r:id="rId2"/>
    <sheet name="Event Transportation" sheetId="15" r:id="rId3"/>
    <sheet name="Event Decoration-Reg.Booths" sheetId="16" r:id="rId4"/>
    <sheet name="Event Decoration-Furniture" sheetId="22" r:id="rId5"/>
    <sheet name="Printing &amp; Event Signage" sheetId="17" r:id="rId6"/>
    <sheet name="Promotional Materials" sheetId="18" r:id="rId7"/>
    <sheet name="Freight" sheetId="19" r:id="rId8"/>
    <sheet name="Event Programming &amp; Support" sheetId="20" r:id="rId9"/>
    <sheet name="Production Temp" sheetId="2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1" l="1"/>
  <c r="F11" i="21"/>
  <c r="H11" i="21" s="1"/>
  <c r="F10" i="21"/>
  <c r="H10" i="21" s="1"/>
  <c r="F9" i="21"/>
  <c r="H9" i="21" s="1"/>
  <c r="F8" i="21"/>
  <c r="H8" i="21" s="1"/>
  <c r="F7" i="21"/>
  <c r="H7" i="21" s="1"/>
  <c r="H12" i="21" s="1"/>
  <c r="F16" i="20"/>
  <c r="F15" i="20"/>
  <c r="F14" i="20"/>
  <c r="F13" i="20"/>
  <c r="F12" i="20"/>
  <c r="F11" i="20"/>
  <c r="F10" i="20"/>
  <c r="F9" i="20"/>
  <c r="F7" i="20"/>
  <c r="F6" i="20"/>
  <c r="F5" i="20"/>
  <c r="F4" i="20"/>
  <c r="F18" i="20" s="1"/>
  <c r="F35" i="19"/>
  <c r="F33" i="19"/>
  <c r="F32" i="19"/>
  <c r="F31" i="19"/>
  <c r="F30" i="19"/>
  <c r="F29" i="19"/>
  <c r="F28" i="19"/>
  <c r="F25" i="19"/>
  <c r="F24" i="19"/>
  <c r="F23" i="19"/>
  <c r="F22" i="19"/>
  <c r="F21" i="19"/>
  <c r="F20" i="19"/>
  <c r="F19" i="19"/>
  <c r="F18" i="19"/>
  <c r="F17" i="19"/>
  <c r="F16" i="19"/>
  <c r="F15" i="19"/>
  <c r="F14" i="19"/>
  <c r="F13" i="19"/>
  <c r="F12" i="19"/>
  <c r="F11" i="19"/>
  <c r="F8" i="19"/>
  <c r="F7" i="19"/>
  <c r="F6" i="19"/>
  <c r="F5" i="19"/>
  <c r="F4" i="19"/>
  <c r="F3" i="19"/>
  <c r="E11" i="18"/>
  <c r="E10" i="18"/>
  <c r="E9" i="18"/>
  <c r="E8" i="18"/>
  <c r="E7" i="18"/>
  <c r="E6" i="18"/>
  <c r="E5" i="18"/>
  <c r="E4" i="18"/>
  <c r="E3" i="18"/>
  <c r="F27" i="17"/>
  <c r="F25" i="17"/>
  <c r="F24" i="17"/>
  <c r="F23" i="17"/>
  <c r="F22" i="17"/>
  <c r="F21" i="17"/>
  <c r="F20" i="17"/>
  <c r="F19" i="17"/>
  <c r="F18" i="17"/>
  <c r="F17" i="17"/>
  <c r="F14" i="17"/>
  <c r="F13" i="17"/>
  <c r="F12" i="17"/>
  <c r="F11" i="17"/>
  <c r="F10" i="17"/>
  <c r="F9" i="17"/>
  <c r="F8" i="17"/>
  <c r="F7" i="17"/>
  <c r="F6" i="17"/>
  <c r="F5" i="17"/>
  <c r="F4" i="17"/>
  <c r="F3" i="17"/>
  <c r="E20" i="22"/>
  <c r="E18" i="22"/>
  <c r="E17" i="22"/>
  <c r="E16" i="22"/>
  <c r="E15" i="22"/>
  <c r="E14" i="22"/>
  <c r="E13" i="22"/>
  <c r="E12" i="22"/>
  <c r="E34" i="16"/>
  <c r="G19" i="15"/>
  <c r="K36" i="15" s="1"/>
  <c r="K14" i="15"/>
  <c r="K35" i="15" s="1"/>
  <c r="K13" i="15"/>
  <c r="K12" i="15"/>
  <c r="K11" i="15"/>
  <c r="K10" i="15"/>
  <c r="K9" i="15"/>
  <c r="K8" i="15"/>
  <c r="K7" i="15"/>
  <c r="F29" i="14"/>
  <c r="F18" i="14"/>
  <c r="F17" i="14"/>
  <c r="F16" i="14"/>
  <c r="F15" i="14"/>
  <c r="F14" i="14"/>
  <c r="F13" i="14"/>
  <c r="F12" i="14"/>
  <c r="F11" i="14"/>
  <c r="F10" i="14"/>
  <c r="F9" i="14"/>
  <c r="F8" i="14"/>
  <c r="F7" i="14"/>
  <c r="F6" i="14"/>
  <c r="F5" i="14"/>
  <c r="F4" i="14"/>
  <c r="K38" i="15" l="1"/>
</calcChain>
</file>

<file path=xl/sharedStrings.xml><?xml version="1.0" encoding="utf-8"?>
<sst xmlns="http://schemas.openxmlformats.org/spreadsheetml/2006/main" count="499" uniqueCount="349">
  <si>
    <t>Pricing Information - Please provide a brief separate statement regarding this pricing proposal</t>
  </si>
  <si>
    <t>Responses are required for all of the following in order to not be disqualified:</t>
  </si>
  <si>
    <t>1.       Please provide the pricing structure and details for each category/tab.</t>
  </si>
  <si>
    <t>2.      Identify whether the on-site team would be billed at an hourly rate or a flat fee for each person, if applicable. * (Hourly Rate or Daily Flat Fee Rate).</t>
  </si>
  <si>
    <t>3.      Identify any volume or other discounts available (if applicable, please note any discount amount on the pricing sheet).</t>
  </si>
  <si>
    <t>5.       Outline proposed payment terms, identifying any up-front "set-up" payments, one-time costs, etc.</t>
  </si>
  <si>
    <t>6.       Are there standard contract durations for services that differ from NeighborWorks America's contract period?  If yes, please describe the associated terms and conditions.</t>
  </si>
  <si>
    <t>7.       Are there any back-end costs after completing the contract?  If yes, please provide details.</t>
  </si>
  <si>
    <t>Bus Transportation Services – San Juan, Puerto Rico</t>
  </si>
  <si>
    <t>Pricing Worksheet – NeighborWorks Training Institute | February 14–19, 2027</t>
  </si>
  <si>
    <t>Vendor Instructions: Enter unit pricing for each anticipated service. Pricing should identify all minimums, overage rates, onsite coordination, fuel surcharges, gratuities, parking/permit/toll/staging fees, taxes, management fees, and other charges. Yellow cells are vendor-entry fields.</t>
  </si>
  <si>
    <t>Service</t>
  </si>
  <si>
    <t>Service Date(s)</t>
  </si>
  <si>
    <t>Start</t>
  </si>
  <si>
    <t>End</t>
  </si>
  <si>
    <t>Vehicle Type / Capacity</t>
  </si>
  <si>
    <t>Vehicles per Day</t>
  </si>
  <si>
    <t>Service Days</t>
  </si>
  <si>
    <t>Base Unit Rate</t>
  </si>
  <si>
    <t>Included Hours</t>
  </si>
  <si>
    <t>Overage Hourly Rate</t>
  </si>
  <si>
    <t>Estimated Base Cost</t>
  </si>
  <si>
    <t>Notes / Assumptions</t>
  </si>
  <si>
    <t>Event Shuttles</t>
  </si>
  <si>
    <t>02/14/2027</t>
  </si>
  <si>
    <t>2:30 PM</t>
  </si>
  <si>
    <t>8:00 PM</t>
  </si>
  <si>
    <t>25-passenger ADA mini-bus</t>
  </si>
  <si>
    <t>50–55 passenger coach bus</t>
  </si>
  <si>
    <t>02/15/2027–02/18/2027</t>
  </si>
  <si>
    <t>6:00 AM</t>
  </si>
  <si>
    <t>Course Site Visit</t>
  </si>
  <si>
    <t>02/16/2027</t>
  </si>
  <si>
    <t>1:00 PM</t>
  </si>
  <si>
    <t>4:00 PM</t>
  </si>
  <si>
    <t>Approx. 30-passenger mini-bus</t>
  </si>
  <si>
    <t>02/19/2027</t>
  </si>
  <si>
    <t>3:00 PM</t>
  </si>
  <si>
    <t>ESTIMATED VEHICLE BASE COST</t>
  </si>
  <si>
    <t>Onsite Transportation Coordination</t>
  </si>
  <si>
    <t>Role</t>
  </si>
  <si>
    <t>Service Dates</t>
  </si>
  <si>
    <t>Quantity</t>
  </si>
  <si>
    <t>Unit</t>
  </si>
  <si>
    <t>Unit Rate</t>
  </si>
  <si>
    <t>Number of Days</t>
  </si>
  <si>
    <t>Extended Cost</t>
  </si>
  <si>
    <t>Onsite Transportation Coordinator/Supervisor</t>
  </si>
  <si>
    <t>02/14/2027–02/19/2027</t>
  </si>
  <si>
    <t>Per coordinator/day</t>
  </si>
  <si>
    <t>Additional Fees, Surcharges, and Pricing Disclosures</t>
  </si>
  <si>
    <t>Pricing Component</t>
  </si>
  <si>
    <t>Vendor Amount / Method</t>
  </si>
  <si>
    <t>Included in Base Rate?</t>
  </si>
  <si>
    <t>Fuel Surcharge – identify amount or calculation methodology</t>
  </si>
  <si>
    <t>Driver Gratuities</t>
  </si>
  <si>
    <t>Parking Fees</t>
  </si>
  <si>
    <t>Permits / Staging Fees</t>
  </si>
  <si>
    <t>Tolls</t>
  </si>
  <si>
    <t>ADA Vehicle Premiums / Accessibility Charges</t>
  </si>
  <si>
    <t>Taxes</t>
  </si>
  <si>
    <t>Management / Administrative Fee</t>
  </si>
  <si>
    <t>Other Surcharges or Fees</t>
  </si>
  <si>
    <t>ONSITE COORDINATION COST</t>
  </si>
  <si>
    <t>ADDITIONAL FEES / SURCHARGES (Vendor-entered total)</t>
  </si>
  <si>
    <t>TOTAL NOT-TO-EXCEED PROPOSED PRICE</t>
  </si>
  <si>
    <t>Pricing Notes: Identify the number of hours included in each base/day rate and the applicable overage rate. For any fuel surcharge, state whether it is fixed, percentage-based, mileage-based, indexed to fuel prices, or calculated using another method. Identify all minimums, cancellation/change fees, and assumptions. No unidentified charge should be invoiced without prior written approval.</t>
  </si>
  <si>
    <r>
      <t xml:space="preserve">REQUIRED* and OPTIONAL ITEMS BID SHEET 
[If unable to provide optional items, </t>
    </r>
    <r>
      <rPr>
        <b/>
        <u/>
        <sz val="12"/>
        <color theme="1"/>
        <rFont val="Calibri"/>
        <family val="2"/>
      </rPr>
      <t xml:space="preserve">please continue to bid </t>
    </r>
    <r>
      <rPr>
        <b/>
        <sz val="12"/>
        <color theme="1"/>
        <rFont val="Calibri"/>
        <family val="2"/>
      </rPr>
      <t>as they are not deemed critical]</t>
    </r>
  </si>
  <si>
    <t>REQUIRED: Registration Booths*</t>
  </si>
  <si>
    <t>Unit Cost</t>
  </si>
  <si>
    <t>Cost</t>
  </si>
  <si>
    <r>
      <t xml:space="preserve">Available </t>
    </r>
    <r>
      <rPr>
        <b/>
        <sz val="9"/>
        <color theme="1"/>
        <rFont val="Calibri"/>
        <family val="2"/>
      </rPr>
      <t>Friday, February 12, 2026 thru Friday, February 19, 2027</t>
    </r>
  </si>
  <si>
    <r>
      <rPr>
        <b/>
        <sz val="9"/>
        <color theme="1"/>
        <rFont val="Calibri"/>
        <family val="2"/>
      </rPr>
      <t>Scope of Services:</t>
    </r>
    <r>
      <rPr>
        <sz val="9"/>
        <color theme="1"/>
        <rFont val="Calibri"/>
        <family val="2"/>
      </rPr>
      <t xml:space="preserve">
NWA requires six (6) booths. Each booth should seat two (2) people comfortably. The booths should also be outfitted with outlets for computer and printer cables. Each booth should be very clean, structurally sound, professional in appearance, and suited for its proposed use. The booth must have two (2) counters, the leaning counter for customers and lower work desk counter with a width/depth that can accommodate a workstation with a computer, monitor and keyboard and workstation supplies. The lower counter must be high enough for staffer to be able to
sit and work from as a desk with enough room for their legs to fit underneath. Booth dimensions should be close to or equal to standard booth dimensions shown in Registration Booth document. A rendering or photo(s) front, back and sides of your booths with dimensions must be submitted with your proposal.
All six (6) booths will need  signage headers. NWA will provide the language for the signage prior to the event on the date agreed upon with vendor, typically three weeks prior to event start date. All booths that meet these specifications will be considered including: booths that have headers with back lighting and above head lighting, smart booths/counters, flag booths, straight or curved face, booths with front color displays (see photos in Registration Booth docuemnt) and other modern styles. Lighting plugs should be long enough to plug directly into an outlet and if not, vendor is responsible for providing extension cords attached to overhead light cords to plug into an outlet. Extra bulbs should be brought for the move-in in case any bulbs are burnt or damaged during shipment to set up site. Zip ties or appropriate system should also be brought to tie any cords down, connect booths and keep area appearing neat and safe. In addition, the contractor shall provide a kick panel graphic of our company logo(s).</t>
    </r>
  </si>
  <si>
    <t>six (6)</t>
  </si>
  <si>
    <t>Labor and/or Set up and Breakdown fee* | Including union labor if required by venue</t>
  </si>
  <si>
    <t>Quantity or # Hours</t>
  </si>
  <si>
    <t># Of Workers</t>
  </si>
  <si>
    <t>Hourly Rate</t>
  </si>
  <si>
    <r>
      <t xml:space="preserve">Booth, Signage &amp; Stanchion </t>
    </r>
    <r>
      <rPr>
        <b/>
        <sz val="9"/>
        <color theme="1"/>
        <rFont val="Calibri"/>
        <family val="2"/>
      </rPr>
      <t>Set Up</t>
    </r>
    <r>
      <rPr>
        <sz val="9"/>
        <color theme="1"/>
        <rFont val="Calibri"/>
        <family val="2"/>
      </rPr>
      <t xml:space="preserve"> -
</t>
    </r>
    <r>
      <rPr>
        <b/>
        <sz val="9"/>
        <color theme="1"/>
        <rFont val="Calibri"/>
        <family val="2"/>
      </rPr>
      <t xml:space="preserve">Friday, February 12th at 9:00a.m. </t>
    </r>
    <r>
      <rPr>
        <sz val="9"/>
        <color theme="1"/>
        <rFont val="Calibri"/>
        <family val="2"/>
      </rPr>
      <t xml:space="preserve"> </t>
    </r>
    <r>
      <rPr>
        <i/>
        <sz val="9"/>
        <color theme="1"/>
        <rFont val="Calibri"/>
        <family val="2"/>
      </rPr>
      <t>(Typically, 2 hours)</t>
    </r>
  </si>
  <si>
    <r>
      <t xml:space="preserve">Booth, Signage &amp; Stanchion </t>
    </r>
    <r>
      <rPr>
        <b/>
        <sz val="9"/>
        <color theme="1"/>
        <rFont val="Calibri"/>
        <family val="2"/>
      </rPr>
      <t xml:space="preserve">Break Down </t>
    </r>
    <r>
      <rPr>
        <sz val="9"/>
        <color theme="1"/>
        <rFont val="Calibri"/>
        <family val="2"/>
      </rPr>
      <t>-</t>
    </r>
    <r>
      <rPr>
        <b/>
        <sz val="9"/>
        <color theme="1"/>
        <rFont val="Calibri"/>
        <family val="2"/>
      </rPr>
      <t>Friday, February 19th at 10:00a.m.</t>
    </r>
    <r>
      <rPr>
        <sz val="9"/>
        <color theme="1"/>
        <rFont val="Calibri"/>
        <family val="2"/>
      </rPr>
      <t xml:space="preserve"> </t>
    </r>
    <r>
      <rPr>
        <i/>
        <sz val="9"/>
        <color theme="1"/>
        <rFont val="Calibri"/>
        <family val="2"/>
      </rPr>
      <t>(Typically, 2 hours)</t>
    </r>
  </si>
  <si>
    <t>REQUIRED: Graphics &amp; Signage*</t>
  </si>
  <si>
    <t>Booth Header (lettering)</t>
  </si>
  <si>
    <t>Kick Panel (company logo)</t>
  </si>
  <si>
    <t>Stanchion Sign holder
("8.5 X11")</t>
  </si>
  <si>
    <t>four (4)</t>
  </si>
  <si>
    <r>
      <t xml:space="preserve">22”x28” </t>
    </r>
    <r>
      <rPr>
        <b/>
        <sz val="9"/>
        <color theme="1"/>
        <rFont val="Calibri"/>
        <family val="2"/>
      </rPr>
      <t>Sign Stands</t>
    </r>
    <r>
      <rPr>
        <sz val="9"/>
        <color theme="1"/>
        <rFont val="Calibri"/>
        <family val="2"/>
      </rPr>
      <t xml:space="preserve"> (w/no signs) </t>
    </r>
  </si>
  <si>
    <t>22”x28” Printed Signs 
(for insert inside sign stands)</t>
  </si>
  <si>
    <t>Easels</t>
  </si>
  <si>
    <t>Please provide pricing for single-side and double-sided printing if available</t>
  </si>
  <si>
    <t>Single-Side printing</t>
  </si>
  <si>
    <t>Double-Sided printing</t>
  </si>
  <si>
    <t>CAD drawing - lay-out to scale graphic of space set-up if required by the venue.</t>
  </si>
  <si>
    <t>one (1)</t>
  </si>
  <si>
    <r>
      <t xml:space="preserve">REQUIRED: Chairs*
</t>
    </r>
    <r>
      <rPr>
        <b/>
        <sz val="9"/>
        <color rgb="FFFF0000"/>
        <rFont val="Calibri"/>
        <family val="2"/>
      </rPr>
      <t>(10 Chairs will be selected based on option availability and pricing. Please provide pricing for below options or comparable alternatives. Photos requested.)</t>
    </r>
  </si>
  <si>
    <t xml:space="preserve">Steno chairs w/arms, lifts, and wheels </t>
  </si>
  <si>
    <t>sixteen (16)</t>
  </si>
  <si>
    <t>OR</t>
  </si>
  <si>
    <t>Executive Leather Armchairs with lift and wheels</t>
  </si>
  <si>
    <t>Banquet Style Chairs</t>
  </si>
  <si>
    <t xml:space="preserve">REQUIRED: Additional Set up Items* </t>
  </si>
  <si>
    <t xml:space="preserve">Stanchions w/ retractable rope/belt </t>
  </si>
  <si>
    <t xml:space="preserve"> twenty-five (25)</t>
  </si>
  <si>
    <t>Small waste baskets</t>
  </si>
  <si>
    <t>ten (10)</t>
  </si>
  <si>
    <t>Large waste baskets</t>
  </si>
  <si>
    <t>Large recycle baskets</t>
  </si>
  <si>
    <r>
      <rPr>
        <b/>
        <sz val="9"/>
        <color theme="1"/>
        <rFont val="Calibri"/>
        <family val="2"/>
      </rPr>
      <t>6’x30” rectangle tables and floor length table coverings; full wrap around</t>
    </r>
    <r>
      <rPr>
        <sz val="9"/>
        <color theme="1"/>
        <rFont val="Calibri"/>
        <family val="2"/>
      </rPr>
      <t xml:space="preserve">
</t>
    </r>
  </si>
  <si>
    <t xml:space="preserve">twenty (20) </t>
  </si>
  <si>
    <r>
      <rPr>
        <b/>
        <sz val="9"/>
        <color rgb="FFFF0000"/>
        <rFont val="Calibri"/>
        <family val="2"/>
      </rPr>
      <t>OPTIONAL</t>
    </r>
    <r>
      <rPr>
        <b/>
        <sz val="9"/>
        <color rgb="FF000000"/>
        <rFont val="Calibri"/>
        <family val="2"/>
      </rPr>
      <t xml:space="preserve">: Vinyl Decals/Wraps | if you can provide these items, please submit pricing. 
</t>
    </r>
    <r>
      <rPr>
        <b/>
        <sz val="9"/>
        <color rgb="FFFF0000"/>
        <rFont val="Calibri"/>
        <family val="2"/>
      </rPr>
      <t>If not, it will have no negative impact on your bid submission as they are optional items we are considering.</t>
    </r>
  </si>
  <si>
    <t>Pipe + Drape</t>
  </si>
  <si>
    <t>8'H Standard Banjo Drape</t>
  </si>
  <si>
    <t>Event Décor + Welcome Experience
such as:</t>
  </si>
  <si>
    <t>Faux Plant or Greenery Décor</t>
  </si>
  <si>
    <t>Tall Balloon Installations</t>
  </si>
  <si>
    <t xml:space="preserve">TOTAL BID AMOUNT: </t>
  </si>
  <si>
    <r>
      <t>Other Relevant Information:</t>
    </r>
    <r>
      <rPr>
        <sz val="9"/>
        <color theme="1"/>
        <rFont val="Calibri"/>
        <family val="2"/>
      </rPr>
      <t xml:space="preserve"> </t>
    </r>
  </si>
  <si>
    <r>
      <t>*</t>
    </r>
    <r>
      <rPr>
        <i/>
        <sz val="9"/>
        <color theme="1"/>
        <rFont val="Calibri"/>
        <family val="2"/>
      </rPr>
      <t xml:space="preserve"> Required for bid proposal</t>
    </r>
  </si>
  <si>
    <t>Custom Branded Promotional Items</t>
  </si>
  <si>
    <r>
      <rPr>
        <b/>
        <sz val="9"/>
        <color theme="1"/>
        <rFont val="Calibri"/>
        <family val="2"/>
      </rPr>
      <t>Scope of Services:</t>
    </r>
    <r>
      <rPr>
        <sz val="9"/>
        <color theme="1"/>
        <rFont val="Calibri"/>
        <family val="2"/>
      </rPr>
      <t xml:space="preserve">
NWA is seeking qualified vendors to provide, customize, produce, package, and deliver branded promotional merchandise for an upcoming event with approximately 1,500 attendees. Vendors should provide product recommendations, branding options, production timelines, unit pricing, and shipping costs for all requested items, if applicable.
Vendors must be able to accommodate event branding requirements, provide product samples when requested, and meet established production and delivery deadlines.
</t>
    </r>
    <r>
      <rPr>
        <b/>
        <sz val="9"/>
        <color theme="1"/>
        <rFont val="Calibri"/>
        <family val="2"/>
      </rPr>
      <t xml:space="preserve">The selected vendor shall:
</t>
    </r>
    <r>
      <rPr>
        <sz val="9"/>
        <color theme="1"/>
        <rFont val="Calibri"/>
        <family val="2"/>
      </rPr>
      <t xml:space="preserve">
-Produce high-quality, durable branded merchandise.
-Provide digital proofs/mockups for approval prior to production.
-Offer multiple product and material options where specified.
-Provide itemized pricing, including bulk discounts.
-Include branding application methods (screen print, engraving, UV printing, etc.).
-Provide estimated production and delivery timelines.
-Deliver products to the designated event location.
-Ensure products comply with applicable safety and quality standards.
-Identify minimum order quantities, setup fees, artwork fees, and shipping costs, if applicable.</t>
    </r>
  </si>
  <si>
    <t>Custom Branded Canvas Tote Bags w/pocket(s)
(multiple size(s), heavy duty canvas or alternate fabric options)</t>
  </si>
  <si>
    <t>fifteen-hundred (1500)</t>
  </si>
  <si>
    <t>Custom Branded Water Bottles
(options)</t>
  </si>
  <si>
    <t>Custom Branded Hand Sanitizers
(options)</t>
  </si>
  <si>
    <t>Custom Branded Writing Pens
(options)</t>
  </si>
  <si>
    <t>Custom Branded Note Pads
(options)</t>
  </si>
  <si>
    <t>Custom Branded Luggage Tags
(options)</t>
  </si>
  <si>
    <t>Coquiˊ Keychain Souvenir
(options)</t>
  </si>
  <si>
    <t>Custom Branded Sunscreen Packets
(options)</t>
  </si>
  <si>
    <t>Production Temporary Services – San Juan, Puerto Rico</t>
  </si>
  <si>
    <t>Pricing Worksheet – NTI Puerto Rico FY2027</t>
  </si>
  <si>
    <t>Vendor Instructions: Enter the applicable hourly bill rate(s) and any additional charges. Hourly bill rates should be fully burdened and include wages, payroll taxes, workers' compensation, insurance, recruiting/placement costs, administrative costs, overhead, and profit, as applicable.</t>
  </si>
  <si>
    <t>Date</t>
  </si>
  <si>
    <t>Number of Temps</t>
  </si>
  <si>
    <t>Start Time</t>
  </si>
  <si>
    <t>End Time</t>
  </si>
  <si>
    <t>Hours per Temp</t>
  </si>
  <si>
    <t>Total Temp Hours</t>
  </si>
  <si>
    <t>Hourly Bill Rate</t>
  </si>
  <si>
    <t>Friday, February 12, 2027</t>
  </si>
  <si>
    <t>8:00 AM</t>
  </si>
  <si>
    <t>Saturday, February 13, 2027</t>
  </si>
  <si>
    <t>Sunday, February 14, 2027</t>
  </si>
  <si>
    <t>Monday, February 15, 2027</t>
  </si>
  <si>
    <t>12:00 PM</t>
  </si>
  <si>
    <t>Friday, February 19, 2027</t>
  </si>
  <si>
    <t>9:00 AM</t>
  </si>
  <si>
    <t>5:00 PM</t>
  </si>
  <si>
    <t>TOTAL SCHEDULED LABOR</t>
  </si>
  <si>
    <t>Additional Pricing Information</t>
  </si>
  <si>
    <t>Pricing Item</t>
  </si>
  <si>
    <t>Vendor Response</t>
  </si>
  <si>
    <t>Standard Hourly Bill Rate</t>
  </si>
  <si>
    <t>Saturday Hourly Bill Rate, if different</t>
  </si>
  <si>
    <t>Sunday Hourly Bill Rate, if different</t>
  </si>
  <si>
    <t>Overtime Hourly Bill Rate, if applicable</t>
  </si>
  <si>
    <t>Minimum Daily Hours, if applicable</t>
  </si>
  <si>
    <t>Background Check Fee per Associate, if not included in hourly rate</t>
  </si>
  <si>
    <t>Other Puerto Rico-Specific Taxes or Mandatory Charges</t>
  </si>
  <si>
    <t>Other One-Time or Administrative Fees</t>
  </si>
  <si>
    <t>Total Not-to-Exceed Proposed Price</t>
  </si>
  <si>
    <t>Pricing Disclosures and Assumptions</t>
  </si>
  <si>
    <t>Item</t>
  </si>
  <si>
    <t>Are background investigation costs included in the hourly bill rate? (Yes/No)</t>
  </si>
  <si>
    <t>Identify any weekend premiums or differential rates.</t>
  </si>
  <si>
    <t>Identify any overtime rules or rates that could apply.</t>
  </si>
  <si>
    <t>Identify any minimum-hour requirements.</t>
  </si>
  <si>
    <t>Identify any cancellation charges or notice requirements.</t>
  </si>
  <si>
    <t>Identify any other fee or charge that could affect the total price.</t>
  </si>
  <si>
    <t>List all material pricing assumptions.</t>
  </si>
  <si>
    <t>Note: Temporary associates are responsible for their own transportation, parking, and meals. These costs should not be included as reimbursable expenses to NeighborWorks America. No fee or charge not identified in the pricing proposal may be invoiced without prior written approval.</t>
  </si>
  <si>
    <t>Pricing Unit</t>
  </si>
  <si>
    <t>Estimated Qty./Hours</t>
  </si>
  <si>
    <t>Other Fee / Markup</t>
  </si>
  <si>
    <t>Use this tab for proposed services not priced on another Attachment B tab. Do not duplicate costs included elsewhere. Identify whether services are performed directly, through a managed subcontractor, or coordinated/referral.</t>
  </si>
  <si>
    <t>Lead project management / account management</t>
  </si>
  <si>
    <t>Hourly / daily / flat fee</t>
  </si>
  <si>
    <t>Planning meetings / workback schedule / status reporting</t>
  </si>
  <si>
    <t>Hourly / flat fee</t>
  </si>
  <si>
    <t>Onsite management / event operations leadership</t>
  </si>
  <si>
    <t>Per person / hour / day</t>
  </si>
  <si>
    <t>Local vendor sourcing and vetting</t>
  </si>
  <si>
    <t>Subcontractor coordination / management</t>
  </si>
  <si>
    <t>Flat fee / % / hourly</t>
  </si>
  <si>
    <t>Venue coordination / site inspections</t>
  </si>
  <si>
    <t>Hourly / visit / flat fee</t>
  </si>
  <si>
    <t>Tours / site visits / local experiences planning</t>
  </si>
  <si>
    <t>Per program / flat fee</t>
  </si>
  <si>
    <t>Special convening / reception / dinner planning support</t>
  </si>
  <si>
    <t>Per event / flat fee</t>
  </si>
  <si>
    <t>Entertainment sourcing / coordination</t>
  </si>
  <si>
    <t>Per act / event / flat fee</t>
  </si>
  <si>
    <t>Permitting / local authority coordination</t>
  </si>
  <si>
    <t>Per permit / flat fee</t>
  </si>
  <si>
    <t>Bilingual event staffing / interpreters not priced elsewhere</t>
  </si>
  <si>
    <t>Per hour / day</t>
  </si>
  <si>
    <t>Planning and design / floor plan support not priced elsewhere</t>
  </si>
  <si>
    <t>Emergency / contingency sourcing</t>
  </si>
  <si>
    <t>Post-event reconciliation / reporting</t>
  </si>
  <si>
    <t>Other proposed provider service</t>
  </si>
  <si>
    <t>Vendor to specify</t>
  </si>
  <si>
    <t>General Fees / Markups / Pricing Disclosures</t>
  </si>
  <si>
    <t>Project / management fee</t>
  </si>
  <si>
    <t>Flat fee / %</t>
  </si>
  <si>
    <t>Administrative fee</t>
  </si>
  <si>
    <t>Subcontractor markup</t>
  </si>
  <si>
    <t>Percentage / fixed fee</t>
  </si>
  <si>
    <t>Commission / rebate / referral payment</t>
  </si>
  <si>
    <t>Describe</t>
  </si>
  <si>
    <t>Taxes / service charges</t>
  </si>
  <si>
    <t>Cancellation / change fees</t>
  </si>
  <si>
    <t>Other anticipated fee</t>
  </si>
  <si>
    <t>TOTAL BID AMOUNT:</t>
  </si>
  <si>
    <t>Other Relevant Information / Pricing Assumptions / Services Included Elsewhere:</t>
  </si>
  <si>
    <t>Event Furniture &amp; Décor</t>
  </si>
  <si>
    <t>Quantity / Unit</t>
  </si>
  <si>
    <t>Delivery / Setup Cost</t>
  </si>
  <si>
    <t>Soft seating for stage sets (chairs, loveseats, sofas or comparable configurations)</t>
  </si>
  <si>
    <t>Side / occasional / coffee tables or similar accent furniture</t>
  </si>
  <si>
    <t>Greenery / decorative elements (plants, hedges, planters or similar items)</t>
  </si>
  <si>
    <t>Conference-style rolling chairs or other functional seating</t>
  </si>
  <si>
    <t>Tables and chairs for staff offices, speaker-ready areas, registration or support areas</t>
  </si>
  <si>
    <t>Lounge furniture for attendee, networking, gathering or public areas</t>
  </si>
  <si>
    <t>Other furniture, accessories or décor requested based on final layouts</t>
  </si>
  <si>
    <t>Related Furniture / Décor Service Charges</t>
  </si>
  <si>
    <t>Estimated Quantity / Hours</t>
  </si>
  <si>
    <t>Estimated Cost</t>
  </si>
  <si>
    <t>Delivery</t>
  </si>
  <si>
    <t>Per delivery / trip</t>
  </si>
  <si>
    <t>Setup and placement</t>
  </si>
  <si>
    <t>Relocation during event</t>
  </si>
  <si>
    <t>Breakdown and removal</t>
  </si>
  <si>
    <t>Labor</t>
  </si>
  <si>
    <t>Per hour / worker</t>
  </si>
  <si>
    <t>After-hours / overtime labor</t>
  </si>
  <si>
    <t>Other venue-required or décor-related charge</t>
  </si>
  <si>
    <t>Other Relevant Information / Pricing Assumptions:</t>
  </si>
  <si>
    <t>Printing &amp; Event Signage</t>
  </si>
  <si>
    <t>Estimated Quantity</t>
  </si>
  <si>
    <t>Setup / Delivery / Other</t>
  </si>
  <si>
    <t>Printing Services</t>
  </si>
  <si>
    <t>High-volume black-and-white printing</t>
  </si>
  <si>
    <t>Per page</t>
  </si>
  <si>
    <t>High-volume color printing</t>
  </si>
  <si>
    <t>Course binders / binder assembly</t>
  </si>
  <si>
    <t>Per binder</t>
  </si>
  <si>
    <t>Collating / assembly</t>
  </si>
  <si>
    <t>Per set / hour</t>
  </si>
  <si>
    <t>Cutting, folding, stapling or other finishing</t>
  </si>
  <si>
    <t>Standard paper / material upgrades</t>
  </si>
  <si>
    <t>Per page / item</t>
  </si>
  <si>
    <t>Large-format printing</t>
  </si>
  <si>
    <t>Per sq. ft. / item</t>
  </si>
  <si>
    <t>Packaging of completed materials</t>
  </si>
  <si>
    <t>Per box / order</t>
  </si>
  <si>
    <t>Delivery to designated San Juan event location</t>
  </si>
  <si>
    <t>Per delivery</t>
  </si>
  <si>
    <t>Rush / same-day / expedited production</t>
  </si>
  <si>
    <t>Onsite printing equipment / staffing, if available</t>
  </si>
  <si>
    <t>Other printing service</t>
  </si>
  <si>
    <t>Event Signage</t>
  </si>
  <si>
    <t>18" x 24" meeting room / session sign</t>
  </si>
  <si>
    <t>Per sign</t>
  </si>
  <si>
    <t>24" x 36" poster-style directional / informational sign</t>
  </si>
  <si>
    <t>33" x 80" floor-standing sign</t>
  </si>
  <si>
    <t>Other signage size / format</t>
  </si>
  <si>
    <t>Sign stands / easels / display hardware, if applicable</t>
  </si>
  <si>
    <t>Per item</t>
  </si>
  <si>
    <t>Organization / labeling of signage by venue or location</t>
  </si>
  <si>
    <t>Flat fee / hourly</t>
  </si>
  <si>
    <t>Delivery to event venue(s)</t>
  </si>
  <si>
    <t>Replacement / reprinting / last-minute signage</t>
  </si>
  <si>
    <t>Per sign / rush rate</t>
  </si>
  <si>
    <t>Onsite signage production support, if available</t>
  </si>
  <si>
    <t>Minimum order requirement</t>
  </si>
  <si>
    <t>Vendor response</t>
  </si>
  <si>
    <t>Standard turnaround time</t>
  </si>
  <si>
    <t>Rush / same-day surcharge methodology</t>
  </si>
  <si>
    <t>Evening / weekend availability and fees</t>
  </si>
  <si>
    <t>Other fees, taxes, surcharges or minimums</t>
  </si>
  <si>
    <t>Freight / Shipping Services</t>
  </si>
  <si>
    <t>Additional Fee / Surcharge</t>
  </si>
  <si>
    <t>Option A – End-to-End Freight Service</t>
  </si>
  <si>
    <t>Mainland pickup of event materials</t>
  </si>
  <si>
    <t>Per shipment / truck</t>
  </si>
  <si>
    <t>Transportation from mainland U.S. to Puerto Rico</t>
  </si>
  <si>
    <t>Per lb. / shipment</t>
  </si>
  <si>
    <t>Freight forwarding / coordination</t>
  </si>
  <si>
    <t>Flat fee / shipment</t>
  </si>
  <si>
    <t>Shipment tracking</t>
  </si>
  <si>
    <t>Included / flat fee</t>
  </si>
  <si>
    <t>Delivery to San Juan receiving location or event venue(s)</t>
  </si>
  <si>
    <t>Per delivery / venue</t>
  </si>
  <si>
    <t>Return transportation from Puerto Rico to mainland</t>
  </si>
  <si>
    <t>Option B – Puerto Rico Receiving, Storage &amp; Local Delivery</t>
  </si>
  <si>
    <t>Receiving fee</t>
  </si>
  <si>
    <t>Per shipment / pallet / carton</t>
  </si>
  <si>
    <t>Temporary secure storage – palletized freight</t>
  </si>
  <si>
    <t>Per pallet / day or week</t>
  </si>
  <si>
    <t>Temporary secure storage – cartons</t>
  </si>
  <si>
    <t>Per carton / day or week</t>
  </si>
  <si>
    <t>Handling / inventory / sorting</t>
  </si>
  <si>
    <t>Per hour / pallet / shipment</t>
  </si>
  <si>
    <t>Loading / unloading labor</t>
  </si>
  <si>
    <t>Equipment charges (forklift, pallet jack, etc.)</t>
  </si>
  <si>
    <t>Delivery to Event Venue 1</t>
  </si>
  <si>
    <t>Delivery to Event Venue 2</t>
  </si>
  <si>
    <t>Delivery to Event Venue 3</t>
  </si>
  <si>
    <t>Post-event pickup – Event Venue 1</t>
  </si>
  <si>
    <t>Per pickup</t>
  </si>
  <si>
    <t>Post-event pickup – Event Venue 2</t>
  </si>
  <si>
    <t>Post-event pickup – Event Venue 3</t>
  </si>
  <si>
    <t>Consolidation / return-shipment preparation</t>
  </si>
  <si>
    <t>Flat fee / hour</t>
  </si>
  <si>
    <t>Packing / palletizing / shrink wrapping</t>
  </si>
  <si>
    <t>Per pallet / hour</t>
  </si>
  <si>
    <t>Coordination with mainland return carrier</t>
  </si>
  <si>
    <t>Supplemental Pickups / Deliveries and Other Charges</t>
  </si>
  <si>
    <t>Supplemental signage pickup/delivery (approx. 25 pieces / 1,000 lbs.)</t>
  </si>
  <si>
    <t>Per trip / shipment</t>
  </si>
  <si>
    <t>Offsite storage pickup/delivery (approx. 10 pallets / 5,000 lbs.)</t>
  </si>
  <si>
    <t>Rush / after-hours service</t>
  </si>
  <si>
    <t>Hourly / percentage / flat fee</t>
  </si>
  <si>
    <t>Fuel surcharge</t>
  </si>
  <si>
    <t>Amount / methodology</t>
  </si>
  <si>
    <t>Minimum charges</t>
  </si>
  <si>
    <t>Other freight-related fees / taxes / surcharges</t>
  </si>
  <si>
    <t>Pricing Assumptions / Warehouse Location / Receiving Hours / Restrictions:</t>
  </si>
  <si>
    <t>Event Programming &amp; Support Services</t>
  </si>
  <si>
    <t>Other Cost / Fee</t>
  </si>
  <si>
    <t>Provide pricing for event-programming or special-event support proposed for the NTI. Final quantities, venues, schedules and program requirements will be determined during planning.</t>
  </si>
  <si>
    <t>Offsite venue identification / sourcing</t>
  </si>
  <si>
    <t>Per venue / flat fee</t>
  </si>
  <si>
    <t>Site inspection support</t>
  </si>
  <si>
    <t>Per visit / hourly</t>
  </si>
  <si>
    <t>Reception / networking event planning</t>
  </si>
  <si>
    <t>Executive / VIP event support</t>
  </si>
  <si>
    <t>Cultural programming / local experience support</t>
  </si>
  <si>
    <t>Per program / participant</t>
  </si>
  <si>
    <t>Entertainment sourcing / booking coordination</t>
  </si>
  <si>
    <t>Per act / flat fee</t>
  </si>
  <si>
    <t>Event design / décor coordination not priced elsewhere</t>
  </si>
  <si>
    <t>Staging / production coordination not priced elsewhere</t>
  </si>
  <si>
    <t>Event staffing not priced on Production Temp tab</t>
  </si>
  <si>
    <t>Permitting / local coordination</t>
  </si>
  <si>
    <t>Other programming / support service</t>
  </si>
  <si>
    <t>Other Relevant Information / Assumptions:</t>
  </si>
  <si>
    <t>Service Provider</t>
  </si>
  <si>
    <t>Catering support</t>
  </si>
  <si>
    <t xml:space="preserve">Special convening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</si>
</sst>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
  </numFmts>
  <fonts count="26">
    <font>
      <sz val="11"/>
      <color theme="1"/>
      <name val="Calibri"/>
    </font>
    <font>
      <sz val="11"/>
      <color theme="1"/>
      <name val="Calibri"/>
    </font>
    <font>
      <b/>
      <sz val="20"/>
      <color theme="1"/>
      <name val="Calibri"/>
    </font>
    <font>
      <b/>
      <i/>
      <sz val="11"/>
      <color theme="1"/>
      <name val="Calibri"/>
    </font>
    <font>
      <sz val="11"/>
      <color theme="1"/>
      <name val="Calibri"/>
    </font>
    <font>
      <sz val="11"/>
      <color theme="1"/>
      <name val="Calibri"/>
    </font>
    <font>
      <b/>
      <sz val="12"/>
      <color theme="1"/>
      <name val="Calibri"/>
    </font>
    <font>
      <b/>
      <sz val="9"/>
      <color rgb="FF000000"/>
      <name val="Calibri"/>
    </font>
    <font>
      <sz val="9"/>
      <color theme="1"/>
      <name val="Calibri"/>
    </font>
    <font>
      <b/>
      <sz val="9"/>
      <color theme="1"/>
      <name val="Calibri"/>
    </font>
    <font>
      <b/>
      <i/>
      <sz val="9"/>
      <color theme="1"/>
      <name val="Calibri"/>
    </font>
    <font>
      <sz val="9"/>
      <color rgb="FF000000"/>
      <name val="Calibri"/>
    </font>
    <font>
      <b/>
      <sz val="9"/>
      <color rgb="FF0070C0"/>
      <name val="Calibri"/>
    </font>
    <font>
      <b/>
      <sz val="9"/>
      <color theme="1"/>
      <name val="Calibri"/>
    </font>
    <font>
      <b/>
      <sz val="15"/>
      <color rgb="FFFFFFFF"/>
      <name val="Carlito"/>
    </font>
    <font>
      <b/>
      <sz val="11"/>
      <color rgb="FFFFFFFF"/>
      <name val="Carlito"/>
    </font>
    <font>
      <b/>
      <sz val="11"/>
      <name val="Carlito"/>
    </font>
    <font>
      <b/>
      <sz val="11"/>
      <color theme="1"/>
      <name val="Calibri"/>
    </font>
    <font>
      <b/>
      <sz val="11"/>
      <color rgb="FF0070C0"/>
      <name val="Calibri"/>
    </font>
    <font>
      <b/>
      <u/>
      <sz val="12"/>
      <color theme="1"/>
      <name val="Calibri"/>
      <family val="2"/>
    </font>
    <font>
      <b/>
      <sz val="12"/>
      <color theme="1"/>
      <name val="Calibri"/>
      <family val="2"/>
    </font>
    <font>
      <b/>
      <sz val="9"/>
      <color theme="1"/>
      <name val="Calibri"/>
      <family val="2"/>
    </font>
    <font>
      <sz val="9"/>
      <color theme="1"/>
      <name val="Calibri"/>
      <family val="2"/>
    </font>
    <font>
      <i/>
      <sz val="9"/>
      <color theme="1"/>
      <name val="Calibri"/>
      <family val="2"/>
    </font>
    <font>
      <b/>
      <sz val="9"/>
      <color rgb="FFFF0000"/>
      <name val="Calibri"/>
      <family val="2"/>
    </font>
    <font>
      <b/>
      <sz val="9"/>
      <color rgb="FF000000"/>
      <name val="Calibri"/>
      <family val="2"/>
    </font>
  </fonts>
  <fills count="11">
    <fill>
      <patternFill patternType="none"/>
    </fill>
    <fill>
      <patternFill patternType="gray125"/>
    </fill>
    <fill>
      <patternFill patternType="solid">
        <fgColor theme="0" tint="-0.14999847407452621"/>
        <bgColor indexed="65"/>
      </patternFill>
    </fill>
    <fill>
      <patternFill patternType="solid">
        <fgColor theme="2"/>
      </patternFill>
    </fill>
    <fill>
      <patternFill patternType="solid">
        <fgColor rgb="FF2F3E4E"/>
      </patternFill>
    </fill>
    <fill>
      <patternFill patternType="solid">
        <fgColor rgb="FF4D6C81"/>
      </patternFill>
    </fill>
    <fill>
      <patternFill patternType="solid">
        <fgColor rgb="FFEFE6DA"/>
      </patternFill>
    </fill>
    <fill>
      <patternFill patternType="solid">
        <fgColor rgb="FFFFF2CC"/>
      </patternFill>
    </fill>
    <fill>
      <patternFill patternType="solid">
        <fgColor rgb="FFD8E1E8"/>
      </patternFill>
    </fill>
    <fill>
      <patternFill patternType="solid">
        <fgColor rgb="FFD9D9D9"/>
      </patternFill>
    </fill>
    <fill>
      <patternFill patternType="solid">
        <fgColor rgb="FFF2F0E6"/>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44" fontId="1" fillId="0" borderId="0" applyFont="0" applyFill="0" applyBorder="0" applyAlignment="0" applyProtection="0"/>
  </cellStyleXfs>
  <cellXfs count="118">
    <xf numFmtId="0" fontId="0" fillId="0" borderId="0" xfId="0"/>
    <xf numFmtId="0" fontId="2" fillId="0" borderId="0" xfId="0" applyFont="1"/>
    <xf numFmtId="0" fontId="3" fillId="0" borderId="0" xfId="0" applyFont="1"/>
    <xf numFmtId="0" fontId="0" fillId="0" borderId="0" xfId="0" applyAlignment="1">
      <alignment horizontal="left" vertical="center"/>
    </xf>
    <xf numFmtId="0" fontId="5" fillId="0" borderId="0" xfId="0" applyFont="1"/>
    <xf numFmtId="0" fontId="8" fillId="0" borderId="1" xfId="0" applyFont="1" applyBorder="1" applyAlignment="1">
      <alignment horizontal="center" vertical="top" wrapText="1"/>
    </xf>
    <xf numFmtId="0" fontId="7" fillId="2" borderId="1" xfId="0" applyFont="1" applyFill="1" applyBorder="1" applyAlignment="1">
      <alignment horizontal="center" vertical="top" wrapText="1"/>
    </xf>
    <xf numFmtId="0" fontId="0" fillId="0" borderId="0" xfId="0" applyAlignment="1">
      <alignment vertical="top"/>
    </xf>
    <xf numFmtId="0" fontId="8" fillId="3" borderId="1" xfId="0" applyFont="1" applyFill="1" applyBorder="1" applyAlignment="1">
      <alignment horizontal="center" vertical="top" wrapText="1"/>
    </xf>
    <xf numFmtId="0" fontId="11" fillId="0" borderId="1" xfId="0" applyFont="1" applyBorder="1" applyAlignment="1">
      <alignment horizontal="center" vertical="top" wrapText="1"/>
    </xf>
    <xf numFmtId="44" fontId="12" fillId="0" borderId="1" xfId="1" applyFont="1" applyBorder="1" applyAlignment="1">
      <alignment horizontal="center" vertical="top" wrapText="1"/>
    </xf>
    <xf numFmtId="44" fontId="8" fillId="0" borderId="1" xfId="1" applyFont="1" applyBorder="1" applyAlignment="1">
      <alignment horizontal="center" vertical="top" wrapText="1"/>
    </xf>
    <xf numFmtId="0" fontId="7" fillId="3" borderId="1" xfId="0" applyFont="1" applyFill="1" applyBorder="1" applyAlignment="1">
      <alignment horizontal="center" vertical="top" wrapText="1"/>
    </xf>
    <xf numFmtId="0" fontId="8" fillId="0" borderId="3" xfId="0" applyFont="1" applyBorder="1" applyAlignment="1">
      <alignment horizontal="center" vertical="top" wrapText="1"/>
    </xf>
    <xf numFmtId="0" fontId="10" fillId="0" borderId="1" xfId="0" applyFont="1" applyBorder="1" applyAlignment="1">
      <alignment horizontal="center" vertical="top" wrapText="1"/>
    </xf>
    <xf numFmtId="0" fontId="9" fillId="3" borderId="1" xfId="0" applyFont="1" applyFill="1" applyBorder="1" applyAlignment="1">
      <alignment horizontal="center" vertical="top" wrapText="1"/>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0" fillId="0" borderId="8" xfId="0" applyBorder="1" applyAlignment="1">
      <alignment wrapText="1"/>
    </xf>
    <xf numFmtId="1" fontId="0" fillId="0" borderId="0" xfId="0" applyNumberFormat="1" applyAlignment="1">
      <alignment wrapText="1"/>
    </xf>
    <xf numFmtId="0" fontId="0" fillId="0" borderId="0" xfId="0" applyAlignment="1">
      <alignment wrapText="1"/>
    </xf>
    <xf numFmtId="164" fontId="0" fillId="7" borderId="0" xfId="0" applyNumberFormat="1" applyFill="1" applyAlignment="1">
      <alignment wrapText="1"/>
    </xf>
    <xf numFmtId="164" fontId="0" fillId="0" borderId="9" xfId="0" applyNumberFormat="1" applyBorder="1" applyAlignment="1">
      <alignment wrapText="1"/>
    </xf>
    <xf numFmtId="1" fontId="16" fillId="8" borderId="11" xfId="0" applyNumberFormat="1" applyFont="1" applyFill="1" applyBorder="1" applyAlignment="1">
      <alignment wrapText="1"/>
    </xf>
    <xf numFmtId="0" fontId="16" fillId="8" borderId="11" xfId="0" applyFont="1" applyFill="1" applyBorder="1" applyAlignment="1">
      <alignment wrapText="1"/>
    </xf>
    <xf numFmtId="164" fontId="16" fillId="8" borderId="12" xfId="0" applyNumberFormat="1" applyFont="1" applyFill="1" applyBorder="1" applyAlignment="1">
      <alignment wrapText="1"/>
    </xf>
    <xf numFmtId="0" fontId="0" fillId="7" borderId="9" xfId="0" applyFill="1" applyBorder="1" applyAlignment="1">
      <alignment wrapText="1"/>
    </xf>
    <xf numFmtId="0" fontId="0" fillId="0" borderId="10" xfId="0" applyBorder="1" applyAlignment="1">
      <alignment wrapText="1"/>
    </xf>
    <xf numFmtId="0" fontId="0" fillId="7" borderId="12" xfId="0" applyFill="1" applyBorder="1" applyAlignment="1">
      <alignment wrapText="1"/>
    </xf>
    <xf numFmtId="0" fontId="0" fillId="7" borderId="0" xfId="0" applyFill="1" applyAlignment="1">
      <alignment wrapText="1"/>
    </xf>
    <xf numFmtId="164" fontId="0" fillId="0" borderId="0" xfId="0" applyNumberFormat="1" applyAlignment="1">
      <alignment wrapText="1"/>
    </xf>
    <xf numFmtId="164" fontId="16" fillId="8" borderId="11" xfId="0" applyNumberFormat="1" applyFont="1" applyFill="1" applyBorder="1" applyAlignment="1">
      <alignment wrapText="1"/>
    </xf>
    <xf numFmtId="0" fontId="0" fillId="0" borderId="12" xfId="0" applyBorder="1" applyAlignment="1">
      <alignment wrapText="1"/>
    </xf>
    <xf numFmtId="0" fontId="0" fillId="0" borderId="11" xfId="0" applyBorder="1" applyAlignment="1">
      <alignment wrapText="1"/>
    </xf>
    <xf numFmtId="164" fontId="0" fillId="7" borderId="11" xfId="0" applyNumberFormat="1" applyFill="1" applyBorder="1" applyAlignment="1">
      <alignment wrapText="1"/>
    </xf>
    <xf numFmtId="164" fontId="0" fillId="0" borderId="12" xfId="0" applyNumberFormat="1" applyBorder="1" applyAlignment="1">
      <alignment wrapText="1"/>
    </xf>
    <xf numFmtId="0" fontId="0" fillId="7" borderId="11" xfId="0" applyFill="1" applyBorder="1" applyAlignment="1">
      <alignment wrapText="1"/>
    </xf>
    <xf numFmtId="164" fontId="16" fillId="8" borderId="7" xfId="0" applyNumberFormat="1" applyFont="1" applyFill="1" applyBorder="1" applyAlignment="1">
      <alignment wrapText="1"/>
    </xf>
    <xf numFmtId="164" fontId="16" fillId="8" borderId="9" xfId="0" applyNumberFormat="1" applyFont="1" applyFill="1" applyBorder="1" applyAlignment="1">
      <alignment wrapText="1"/>
    </xf>
    <xf numFmtId="164" fontId="16" fillId="7" borderId="9" xfId="0" applyNumberFormat="1" applyFont="1" applyFill="1" applyBorder="1" applyAlignment="1">
      <alignment wrapText="1"/>
    </xf>
    <xf numFmtId="0" fontId="17" fillId="9" borderId="16" xfId="0" applyFont="1" applyFill="1" applyBorder="1" applyAlignment="1">
      <alignment horizontal="center" vertical="center" wrapText="1"/>
    </xf>
    <xf numFmtId="0" fontId="17" fillId="9" borderId="17" xfId="0" applyFont="1" applyFill="1" applyBorder="1" applyAlignment="1">
      <alignment horizontal="center" vertical="center" wrapText="1"/>
    </xf>
    <xf numFmtId="0" fontId="17" fillId="9" borderId="18" xfId="0" applyFont="1" applyFill="1" applyBorder="1" applyAlignment="1">
      <alignment horizontal="center" vertical="center" wrapText="1"/>
    </xf>
    <xf numFmtId="0" fontId="0" fillId="0" borderId="19" xfId="0" applyBorder="1" applyAlignment="1">
      <alignment vertical="center" wrapText="1"/>
    </xf>
    <xf numFmtId="0" fontId="0" fillId="0" borderId="0" xfId="0" applyAlignment="1">
      <alignment vertical="center" wrapText="1"/>
    </xf>
    <xf numFmtId="0" fontId="0" fillId="0" borderId="20" xfId="0" applyBorder="1" applyAlignment="1">
      <alignment vertical="center" wrapText="1"/>
    </xf>
    <xf numFmtId="0" fontId="17" fillId="9" borderId="19" xfId="0" applyFont="1" applyFill="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10" borderId="0" xfId="0" applyFill="1" applyAlignment="1">
      <alignment vertical="center" wrapText="1"/>
    </xf>
    <xf numFmtId="0" fontId="17" fillId="10" borderId="0" xfId="0" applyFont="1" applyFill="1" applyAlignment="1">
      <alignment horizontal="center" vertical="center" wrapText="1"/>
    </xf>
    <xf numFmtId="164" fontId="0" fillId="10" borderId="0" xfId="0" applyNumberFormat="1" applyFill="1" applyAlignment="1">
      <alignment vertical="center" wrapText="1"/>
    </xf>
    <xf numFmtId="164" fontId="0" fillId="0" borderId="20" xfId="0" applyNumberFormat="1" applyBorder="1" applyAlignment="1">
      <alignment vertical="center" wrapText="1"/>
    </xf>
    <xf numFmtId="164" fontId="17" fillId="10" borderId="0" xfId="0" applyNumberFormat="1" applyFont="1" applyFill="1" applyAlignment="1">
      <alignment horizontal="center" vertical="center" wrapText="1"/>
    </xf>
    <xf numFmtId="164" fontId="17" fillId="9" borderId="20" xfId="0" applyNumberFormat="1" applyFont="1" applyFill="1" applyBorder="1" applyAlignment="1">
      <alignment horizontal="center" vertical="center" wrapText="1"/>
    </xf>
    <xf numFmtId="164" fontId="0" fillId="0" borderId="0" xfId="0" applyNumberFormat="1" applyAlignment="1">
      <alignment vertical="center" wrapText="1"/>
    </xf>
    <xf numFmtId="164" fontId="18" fillId="0" borderId="15" xfId="0" applyNumberFormat="1" applyFont="1" applyBorder="1" applyAlignment="1">
      <alignment vertical="center" wrapText="1"/>
    </xf>
    <xf numFmtId="0" fontId="0" fillId="10" borderId="22" xfId="0" applyFill="1" applyBorder="1" applyAlignment="1">
      <alignment vertical="center" wrapText="1"/>
    </xf>
    <xf numFmtId="164" fontId="18" fillId="0" borderId="20" xfId="0" applyNumberFormat="1" applyFont="1" applyBorder="1" applyAlignment="1">
      <alignment vertical="center" wrapText="1"/>
    </xf>
    <xf numFmtId="164" fontId="0" fillId="10" borderId="20" xfId="0" applyNumberFormat="1" applyFill="1" applyBorder="1" applyAlignment="1">
      <alignment vertical="center" wrapText="1"/>
    </xf>
    <xf numFmtId="0" fontId="0" fillId="6" borderId="0" xfId="0" applyFill="1" applyAlignment="1">
      <alignment wrapText="1"/>
    </xf>
    <xf numFmtId="0" fontId="14" fillId="4" borderId="0" xfId="0" applyFont="1" applyFill="1" applyAlignment="1">
      <alignment horizontal="center" vertical="center"/>
    </xf>
    <xf numFmtId="0" fontId="15" fillId="5" borderId="0" xfId="0" applyFont="1" applyFill="1" applyAlignment="1">
      <alignment horizontal="center"/>
    </xf>
    <xf numFmtId="0" fontId="16" fillId="8" borderId="10" xfId="0" applyFont="1" applyFill="1" applyBorder="1" applyAlignment="1">
      <alignment wrapText="1"/>
    </xf>
    <xf numFmtId="0" fontId="16" fillId="8" borderId="11" xfId="0" applyFont="1" applyFill="1" applyBorder="1" applyAlignment="1">
      <alignment wrapText="1"/>
    </xf>
    <xf numFmtId="0" fontId="15" fillId="4" borderId="0" xfId="0" applyFont="1" applyFill="1" applyAlignment="1">
      <alignment horizontal="left"/>
    </xf>
    <xf numFmtId="0" fontId="0" fillId="10" borderId="19" xfId="0" applyFill="1" applyBorder="1" applyAlignment="1">
      <alignment horizontal="center" vertical="center" wrapText="1"/>
    </xf>
    <xf numFmtId="0" fontId="0" fillId="10" borderId="0" xfId="0" applyFill="1" applyAlignment="1">
      <alignment horizontal="center" vertical="center" wrapText="1"/>
    </xf>
    <xf numFmtId="0" fontId="0" fillId="10" borderId="20" xfId="0" applyFill="1" applyBorder="1" applyAlignment="1">
      <alignment horizontal="center" vertical="center" wrapText="1"/>
    </xf>
    <xf numFmtId="0" fontId="17" fillId="9" borderId="13" xfId="0" applyFont="1" applyFill="1" applyBorder="1" applyAlignment="1">
      <alignment horizontal="center" vertical="center" wrapText="1"/>
    </xf>
    <xf numFmtId="0" fontId="17" fillId="9" borderId="14" xfId="0" applyFont="1" applyFill="1" applyBorder="1" applyAlignment="1">
      <alignment horizontal="center" vertical="center" wrapText="1"/>
    </xf>
    <xf numFmtId="0" fontId="17" fillId="10" borderId="14" xfId="0" applyFont="1" applyFill="1" applyBorder="1" applyAlignment="1">
      <alignment horizontal="center" vertical="center" wrapText="1"/>
    </xf>
    <xf numFmtId="164" fontId="17" fillId="10" borderId="14" xfId="0" applyNumberFormat="1" applyFont="1" applyFill="1" applyBorder="1" applyAlignment="1">
      <alignment horizontal="center" vertical="center" wrapText="1"/>
    </xf>
    <xf numFmtId="164" fontId="17" fillId="9" borderId="15" xfId="0" applyNumberFormat="1" applyFont="1" applyFill="1" applyBorder="1" applyAlignment="1">
      <alignment horizontal="center" vertical="center" wrapText="1"/>
    </xf>
    <xf numFmtId="0" fontId="18" fillId="0" borderId="19" xfId="0" applyFont="1" applyBorder="1" applyAlignment="1">
      <alignment vertical="center" wrapText="1"/>
    </xf>
    <xf numFmtId="0" fontId="18" fillId="0" borderId="0" xfId="0" applyFont="1" applyAlignment="1">
      <alignment vertical="center" wrapText="1"/>
    </xf>
    <xf numFmtId="164" fontId="18" fillId="0" borderId="0" xfId="0" applyNumberFormat="1" applyFont="1" applyAlignment="1">
      <alignment vertical="center" wrapText="1"/>
    </xf>
    <xf numFmtId="0" fontId="17" fillId="9" borderId="19" xfId="0" applyFont="1" applyFill="1" applyBorder="1" applyAlignment="1">
      <alignment horizontal="center" vertical="center" wrapText="1"/>
    </xf>
    <xf numFmtId="0" fontId="17" fillId="9" borderId="0" xfId="0" applyFont="1" applyFill="1" applyAlignment="1">
      <alignment horizontal="center" vertical="center" wrapText="1"/>
    </xf>
    <xf numFmtId="0" fontId="17" fillId="9" borderId="20" xfId="0" applyFont="1" applyFill="1" applyBorder="1" applyAlignment="1">
      <alignment horizontal="center" vertical="center" wrapText="1"/>
    </xf>
    <xf numFmtId="0" fontId="0" fillId="0" borderId="19" xfId="0" applyBorder="1" applyAlignment="1">
      <alignment vertical="center" wrapText="1"/>
    </xf>
    <xf numFmtId="0" fontId="0" fillId="0" borderId="0" xfId="0"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6" fillId="8" borderId="5" xfId="0" applyFont="1" applyFill="1" applyBorder="1" applyAlignment="1">
      <alignment wrapText="1"/>
    </xf>
    <xf numFmtId="0" fontId="16" fillId="8" borderId="6" xfId="0" applyFont="1" applyFill="1" applyBorder="1" applyAlignment="1">
      <alignment wrapText="1"/>
    </xf>
    <xf numFmtId="0" fontId="16" fillId="8" borderId="8" xfId="0" applyFont="1" applyFill="1" applyBorder="1" applyAlignment="1">
      <alignment wrapText="1"/>
    </xf>
    <xf numFmtId="0" fontId="16" fillId="8" borderId="0" xfId="0" applyFont="1" applyFill="1" applyAlignment="1">
      <alignment wrapText="1"/>
    </xf>
    <xf numFmtId="0" fontId="15" fillId="4" borderId="0" xfId="0" applyFont="1" applyFill="1"/>
    <xf numFmtId="0" fontId="14" fillId="4" borderId="0" xfId="0" applyFont="1" applyFill="1" applyAlignment="1">
      <alignment horizontal="center"/>
    </xf>
    <xf numFmtId="164" fontId="16" fillId="8" borderId="11" xfId="0" applyNumberFormat="1" applyFont="1" applyFill="1" applyBorder="1" applyAlignment="1">
      <alignment wrapText="1"/>
    </xf>
    <xf numFmtId="0" fontId="11" fillId="0" borderId="2" xfId="0" applyFont="1" applyBorder="1" applyAlignment="1">
      <alignment horizontal="center" vertical="top" wrapText="1"/>
    </xf>
    <xf numFmtId="0" fontId="7" fillId="0" borderId="3" xfId="0" applyFont="1" applyBorder="1" applyAlignment="1">
      <alignment horizontal="center" vertical="top" wrapText="1"/>
    </xf>
    <xf numFmtId="0" fontId="8" fillId="0" borderId="1" xfId="0" applyFont="1" applyBorder="1" applyAlignment="1">
      <alignment horizontal="center" vertical="top" wrapText="1"/>
    </xf>
    <xf numFmtId="0" fontId="7" fillId="3"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10" fillId="0" borderId="1" xfId="0" applyFont="1" applyBorder="1" applyAlignment="1">
      <alignment horizontal="center" vertical="top" wrapText="1"/>
    </xf>
    <xf numFmtId="0" fontId="12" fillId="0" borderId="2" xfId="0" applyFont="1" applyBorder="1" applyAlignment="1">
      <alignment horizontal="right" vertical="top" wrapText="1"/>
    </xf>
    <xf numFmtId="0" fontId="12" fillId="0" borderId="4" xfId="0" applyFont="1" applyBorder="1" applyAlignment="1">
      <alignment horizontal="right" vertical="top" wrapText="1"/>
    </xf>
    <xf numFmtId="0" fontId="12" fillId="0" borderId="3" xfId="0" applyFont="1" applyBorder="1" applyAlignment="1">
      <alignment horizontal="right" vertical="top" wrapText="1"/>
    </xf>
    <xf numFmtId="0" fontId="13"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6" fillId="0" borderId="1" xfId="0" applyFont="1" applyBorder="1" applyAlignment="1">
      <alignment horizontal="center" vertical="top" wrapText="1"/>
    </xf>
    <xf numFmtId="0" fontId="18" fillId="0" borderId="13" xfId="0" applyFont="1" applyBorder="1" applyAlignment="1">
      <alignment vertical="center" wrapText="1"/>
    </xf>
    <xf numFmtId="0" fontId="18" fillId="0" borderId="14" xfId="0" applyFont="1" applyBorder="1" applyAlignment="1">
      <alignment vertical="center" wrapText="1"/>
    </xf>
    <xf numFmtId="164" fontId="18" fillId="0" borderId="14" xfId="0" applyNumberFormat="1" applyFont="1" applyBorder="1" applyAlignment="1">
      <alignment vertical="center" wrapText="1"/>
    </xf>
    <xf numFmtId="0" fontId="17" fillId="9" borderId="15" xfId="0" applyFont="1" applyFill="1" applyBorder="1" applyAlignment="1">
      <alignment horizontal="center" vertical="center" wrapText="1"/>
    </xf>
    <xf numFmtId="0" fontId="18" fillId="10" borderId="0" xfId="0" applyFont="1" applyFill="1" applyAlignment="1">
      <alignment vertical="center" wrapText="1"/>
    </xf>
    <xf numFmtId="164" fontId="18" fillId="10" borderId="0" xfId="0" applyNumberFormat="1" applyFont="1" applyFill="1" applyAlignment="1">
      <alignment vertical="center" wrapText="1"/>
    </xf>
  </cellXfs>
  <cellStyles count="2">
    <cellStyle name="Currency"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workbookViewId="0"/>
  </sheetViews>
  <sheetFormatPr defaultColWidth="8.73046875" defaultRowHeight="14.25"/>
  <sheetData>
    <row r="1" spans="1:13" s="1" customFormat="1" ht="25.5">
      <c r="B1" s="1" t="s">
        <v>0</v>
      </c>
    </row>
    <row r="2" spans="1:13">
      <c r="B2" s="2" t="s">
        <v>1</v>
      </c>
    </row>
    <row r="4" spans="1:13">
      <c r="A4" s="3" t="s">
        <v>2</v>
      </c>
    </row>
    <row r="5" spans="1:13">
      <c r="A5" s="3"/>
    </row>
    <row r="6" spans="1:13">
      <c r="A6" s="3" t="s">
        <v>3</v>
      </c>
    </row>
    <row r="7" spans="1:13">
      <c r="A7" s="3"/>
    </row>
    <row r="8" spans="1:13">
      <c r="A8" s="3" t="s">
        <v>4</v>
      </c>
      <c r="B8" s="4"/>
      <c r="D8" s="4"/>
      <c r="E8" s="4"/>
      <c r="F8" s="4"/>
      <c r="G8" s="4"/>
      <c r="H8" s="4"/>
      <c r="I8" s="4"/>
      <c r="J8" s="4"/>
      <c r="K8" s="4"/>
      <c r="L8" s="4"/>
      <c r="M8" s="4"/>
    </row>
    <row r="9" spans="1:13">
      <c r="A9" s="3"/>
    </row>
    <row r="10" spans="1:13">
      <c r="A10" s="3" t="s">
        <v>5</v>
      </c>
    </row>
    <row r="11" spans="1:13">
      <c r="A11" s="3"/>
    </row>
    <row r="12" spans="1:13">
      <c r="A12" s="3" t="s">
        <v>6</v>
      </c>
    </row>
    <row r="13" spans="1:13">
      <c r="A13" s="3"/>
    </row>
    <row r="14" spans="1:13">
      <c r="A14" s="3"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topLeftCell="A32" workbookViewId="0">
      <selection activeCell="A6" sqref="A6"/>
    </sheetView>
  </sheetViews>
  <sheetFormatPr defaultColWidth="8.73046875" defaultRowHeight="14.25"/>
  <cols>
    <col min="1" max="1" width="43" style="18" customWidth="1"/>
    <col min="2" max="2" width="24" style="17" customWidth="1"/>
    <col min="3" max="3" width="18" customWidth="1"/>
    <col min="4" max="4" width="16" customWidth="1"/>
    <col min="5" max="5" width="20" customWidth="1"/>
    <col min="6" max="6" width="18" customWidth="1"/>
    <col min="7" max="16384" width="8.73046875" style="16"/>
  </cols>
  <sheetData>
    <row r="1" spans="1:6" ht="43.9" customHeight="1">
      <c r="A1" s="44" t="s">
        <v>346</v>
      </c>
      <c r="B1" s="45" t="s">
        <v>170</v>
      </c>
      <c r="C1" s="45" t="s">
        <v>171</v>
      </c>
      <c r="D1" s="45" t="s">
        <v>44</v>
      </c>
      <c r="E1" s="45" t="s">
        <v>172</v>
      </c>
      <c r="F1" s="46" t="s">
        <v>46</v>
      </c>
    </row>
    <row r="2" spans="1:6">
      <c r="A2" s="71" t="s">
        <v>173</v>
      </c>
      <c r="B2" s="72"/>
      <c r="C2" s="72"/>
      <c r="D2" s="72"/>
      <c r="E2" s="72"/>
      <c r="F2" s="73"/>
    </row>
    <row r="3" spans="1:6">
      <c r="A3" s="47"/>
      <c r="B3" s="48"/>
      <c r="C3" s="48"/>
      <c r="D3" s="48"/>
      <c r="E3" s="48"/>
      <c r="F3" s="49"/>
    </row>
    <row r="4" spans="1:6">
      <c r="A4" s="47" t="s">
        <v>174</v>
      </c>
      <c r="B4" s="48" t="s">
        <v>175</v>
      </c>
      <c r="C4" s="54"/>
      <c r="D4" s="56"/>
      <c r="E4" s="56"/>
      <c r="F4" s="57" t="str">
        <f t="shared" ref="F4:F18" si="0">IF(AND(ISNUMBER(C4),ISNUMBER(D4)),C4*D4+IF(ISNUMBER(E4),E4,0),"")</f>
        <v/>
      </c>
    </row>
    <row r="5" spans="1:6" ht="28.5">
      <c r="A5" s="47" t="s">
        <v>176</v>
      </c>
      <c r="B5" s="48" t="s">
        <v>177</v>
      </c>
      <c r="C5" s="54"/>
      <c r="D5" s="56"/>
      <c r="E5" s="56"/>
      <c r="F5" s="57" t="str">
        <f t="shared" si="0"/>
        <v/>
      </c>
    </row>
    <row r="6" spans="1:6">
      <c r="A6" s="47" t="s">
        <v>178</v>
      </c>
      <c r="B6" s="48" t="s">
        <v>179</v>
      </c>
      <c r="C6" s="54"/>
      <c r="D6" s="56"/>
      <c r="E6" s="56"/>
      <c r="F6" s="57" t="str">
        <f t="shared" si="0"/>
        <v/>
      </c>
    </row>
    <row r="7" spans="1:6">
      <c r="A7" s="47" t="s">
        <v>180</v>
      </c>
      <c r="B7" s="48" t="s">
        <v>177</v>
      </c>
      <c r="C7" s="54"/>
      <c r="D7" s="56"/>
      <c r="E7" s="56"/>
      <c r="F7" s="57" t="str">
        <f t="shared" si="0"/>
        <v/>
      </c>
    </row>
    <row r="8" spans="1:6">
      <c r="A8" s="47" t="s">
        <v>181</v>
      </c>
      <c r="B8" s="48" t="s">
        <v>182</v>
      </c>
      <c r="C8" s="54"/>
      <c r="D8" s="56"/>
      <c r="E8" s="56"/>
      <c r="F8" s="57" t="str">
        <f t="shared" si="0"/>
        <v/>
      </c>
    </row>
    <row r="9" spans="1:6">
      <c r="A9" s="47" t="s">
        <v>183</v>
      </c>
      <c r="B9" s="48" t="s">
        <v>184</v>
      </c>
      <c r="C9" s="54"/>
      <c r="D9" s="56"/>
      <c r="E9" s="56"/>
      <c r="F9" s="57" t="str">
        <f t="shared" si="0"/>
        <v/>
      </c>
    </row>
    <row r="10" spans="1:6">
      <c r="A10" s="47" t="s">
        <v>185</v>
      </c>
      <c r="B10" s="48" t="s">
        <v>186</v>
      </c>
      <c r="C10" s="54"/>
      <c r="D10" s="56"/>
      <c r="E10" s="56"/>
      <c r="F10" s="57" t="str">
        <f t="shared" si="0"/>
        <v/>
      </c>
    </row>
    <row r="11" spans="1:6" ht="28.5">
      <c r="A11" s="47" t="s">
        <v>187</v>
      </c>
      <c r="B11" s="48" t="s">
        <v>188</v>
      </c>
      <c r="C11" s="54"/>
      <c r="D11" s="56"/>
      <c r="E11" s="56"/>
      <c r="F11" s="57" t="str">
        <f t="shared" si="0"/>
        <v/>
      </c>
    </row>
    <row r="12" spans="1:6">
      <c r="A12" s="47" t="s">
        <v>189</v>
      </c>
      <c r="B12" s="48" t="s">
        <v>190</v>
      </c>
      <c r="C12" s="54"/>
      <c r="D12" s="56"/>
      <c r="E12" s="56"/>
      <c r="F12" s="57" t="str">
        <f t="shared" si="0"/>
        <v/>
      </c>
    </row>
    <row r="13" spans="1:6">
      <c r="A13" s="47" t="s">
        <v>191</v>
      </c>
      <c r="B13" s="48" t="s">
        <v>192</v>
      </c>
      <c r="C13" s="54"/>
      <c r="D13" s="56"/>
      <c r="E13" s="56"/>
      <c r="F13" s="57" t="str">
        <f t="shared" si="0"/>
        <v/>
      </c>
    </row>
    <row r="14" spans="1:6" ht="28.5">
      <c r="A14" s="47" t="s">
        <v>193</v>
      </c>
      <c r="B14" s="48" t="s">
        <v>194</v>
      </c>
      <c r="C14" s="54"/>
      <c r="D14" s="56"/>
      <c r="E14" s="56"/>
      <c r="F14" s="57" t="str">
        <f t="shared" si="0"/>
        <v/>
      </c>
    </row>
    <row r="15" spans="1:6" ht="28.5">
      <c r="A15" s="47" t="s">
        <v>195</v>
      </c>
      <c r="B15" s="48" t="s">
        <v>177</v>
      </c>
      <c r="C15" s="54"/>
      <c r="D15" s="56"/>
      <c r="E15" s="56"/>
      <c r="F15" s="57" t="str">
        <f t="shared" si="0"/>
        <v/>
      </c>
    </row>
    <row r="16" spans="1:6">
      <c r="A16" s="47" t="s">
        <v>196</v>
      </c>
      <c r="B16" s="48" t="s">
        <v>177</v>
      </c>
      <c r="C16" s="54"/>
      <c r="D16" s="56"/>
      <c r="E16" s="56"/>
      <c r="F16" s="57" t="str">
        <f t="shared" si="0"/>
        <v/>
      </c>
    </row>
    <row r="17" spans="1:6">
      <c r="A17" s="47" t="s">
        <v>197</v>
      </c>
      <c r="B17" s="48" t="s">
        <v>177</v>
      </c>
      <c r="C17" s="54"/>
      <c r="D17" s="56"/>
      <c r="E17" s="56"/>
      <c r="F17" s="57" t="str">
        <f t="shared" si="0"/>
        <v/>
      </c>
    </row>
    <row r="18" spans="1:6">
      <c r="A18" s="47" t="s">
        <v>198</v>
      </c>
      <c r="B18" s="48" t="s">
        <v>199</v>
      </c>
      <c r="C18" s="54"/>
      <c r="D18" s="56"/>
      <c r="E18" s="56"/>
      <c r="F18" s="57" t="str">
        <f t="shared" si="0"/>
        <v/>
      </c>
    </row>
    <row r="19" spans="1:6">
      <c r="A19" s="47"/>
      <c r="B19" s="48"/>
      <c r="C19" s="54"/>
      <c r="D19" s="56"/>
      <c r="E19" s="56"/>
      <c r="F19" s="57"/>
    </row>
    <row r="20" spans="1:6">
      <c r="A20" s="74" t="s">
        <v>200</v>
      </c>
      <c r="B20" s="75"/>
      <c r="C20" s="76"/>
      <c r="D20" s="77"/>
      <c r="E20" s="77"/>
      <c r="F20" s="78"/>
    </row>
    <row r="21" spans="1:6">
      <c r="A21" s="47" t="s">
        <v>201</v>
      </c>
      <c r="B21" s="48" t="s">
        <v>202</v>
      </c>
      <c r="C21" s="54"/>
      <c r="D21" s="56"/>
      <c r="E21" s="56"/>
      <c r="F21" s="57"/>
    </row>
    <row r="22" spans="1:6">
      <c r="A22" s="47" t="s">
        <v>203</v>
      </c>
      <c r="B22" s="48" t="s">
        <v>202</v>
      </c>
      <c r="C22" s="54"/>
      <c r="D22" s="56"/>
      <c r="E22" s="56"/>
      <c r="F22" s="57"/>
    </row>
    <row r="23" spans="1:6">
      <c r="A23" s="47" t="s">
        <v>204</v>
      </c>
      <c r="B23" s="48" t="s">
        <v>205</v>
      </c>
      <c r="C23" s="54"/>
      <c r="D23" s="56"/>
      <c r="E23" s="56"/>
      <c r="F23" s="57"/>
    </row>
    <row r="24" spans="1:6">
      <c r="A24" s="47" t="s">
        <v>206</v>
      </c>
      <c r="B24" s="48" t="s">
        <v>207</v>
      </c>
      <c r="C24" s="54"/>
      <c r="D24" s="56"/>
      <c r="E24" s="56"/>
      <c r="F24" s="57"/>
    </row>
    <row r="25" spans="1:6">
      <c r="A25" s="47" t="s">
        <v>208</v>
      </c>
      <c r="B25" s="48" t="s">
        <v>207</v>
      </c>
      <c r="C25" s="54"/>
      <c r="D25" s="56"/>
      <c r="E25" s="56"/>
      <c r="F25" s="57"/>
    </row>
    <row r="26" spans="1:6">
      <c r="A26" s="47" t="s">
        <v>209</v>
      </c>
      <c r="B26" s="48" t="s">
        <v>207</v>
      </c>
      <c r="C26" s="54"/>
      <c r="D26" s="56"/>
      <c r="E26" s="56"/>
      <c r="F26" s="57"/>
    </row>
    <row r="27" spans="1:6">
      <c r="A27" s="47" t="s">
        <v>210</v>
      </c>
      <c r="B27" s="48" t="s">
        <v>207</v>
      </c>
      <c r="C27" s="54"/>
      <c r="D27" s="56"/>
      <c r="E27" s="56"/>
      <c r="F27" s="57"/>
    </row>
    <row r="28" spans="1:6">
      <c r="A28" s="47"/>
      <c r="B28" s="48"/>
      <c r="C28" s="48"/>
      <c r="D28" s="60"/>
      <c r="E28" s="60"/>
      <c r="F28" s="57"/>
    </row>
    <row r="29" spans="1:6">
      <c r="A29" s="79" t="s">
        <v>211</v>
      </c>
      <c r="B29" s="80"/>
      <c r="C29" s="80"/>
      <c r="D29" s="81"/>
      <c r="E29" s="81"/>
      <c r="F29" s="63">
        <f>SUM(F4:F27)</f>
        <v>0</v>
      </c>
    </row>
    <row r="30" spans="1:6">
      <c r="A30" s="47"/>
      <c r="B30" s="48"/>
      <c r="C30" s="48"/>
      <c r="D30" s="48"/>
      <c r="E30" s="48"/>
      <c r="F30" s="49"/>
    </row>
    <row r="31" spans="1:6">
      <c r="A31" s="82" t="s">
        <v>212</v>
      </c>
      <c r="B31" s="83"/>
      <c r="C31" s="83"/>
      <c r="D31" s="83"/>
      <c r="E31" s="83"/>
      <c r="F31" s="84"/>
    </row>
    <row r="32" spans="1:6">
      <c r="A32" s="85"/>
      <c r="B32" s="86"/>
      <c r="C32" s="86"/>
      <c r="D32" s="86"/>
      <c r="E32" s="86"/>
      <c r="F32" s="87"/>
    </row>
    <row r="33" spans="1:6">
      <c r="A33" s="85"/>
      <c r="B33" s="86"/>
      <c r="C33" s="86"/>
      <c r="D33" s="86"/>
      <c r="E33" s="86"/>
      <c r="F33" s="87"/>
    </row>
    <row r="34" spans="1:6">
      <c r="A34" s="85"/>
      <c r="B34" s="86"/>
      <c r="C34" s="86"/>
      <c r="D34" s="86"/>
      <c r="E34" s="86"/>
      <c r="F34" s="87"/>
    </row>
    <row r="35" spans="1:6">
      <c r="A35" s="88"/>
      <c r="B35" s="89"/>
      <c r="C35" s="89"/>
      <c r="D35" s="89"/>
      <c r="E35" s="89"/>
      <c r="F35" s="90"/>
    </row>
  </sheetData>
  <mergeCells count="5">
    <mergeCell ref="A2:F2"/>
    <mergeCell ref="A20:F20"/>
    <mergeCell ref="A29:E29"/>
    <mergeCell ref="A31:F31"/>
    <mergeCell ref="A32:F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1"/>
  <sheetViews>
    <sheetView topLeftCell="A35" workbookViewId="0">
      <selection sqref="A1:L1"/>
    </sheetView>
  </sheetViews>
  <sheetFormatPr defaultRowHeight="14.25"/>
  <cols>
    <col min="1" max="1" width="26.19921875" customWidth="1"/>
    <col min="2" max="2" width="25.06640625" customWidth="1"/>
    <col min="3" max="4" width="13.06640625" customWidth="1"/>
    <col min="5" max="5" width="31.59765625" customWidth="1"/>
    <col min="6" max="6" width="16.33203125" customWidth="1"/>
    <col min="7" max="7" width="15.265625" customWidth="1"/>
    <col min="8" max="8" width="17.46484375" customWidth="1"/>
    <col min="9" max="9" width="16.33203125" customWidth="1"/>
    <col min="10" max="11" width="19.59765625" customWidth="1"/>
    <col min="12" max="12" width="32.73046875" customWidth="1"/>
  </cols>
  <sheetData>
    <row r="1" spans="1:12" ht="18.75">
      <c r="A1" s="96" t="s">
        <v>8</v>
      </c>
      <c r="B1" s="96"/>
      <c r="C1" s="96"/>
      <c r="D1" s="96"/>
      <c r="E1" s="96"/>
      <c r="F1" s="96"/>
      <c r="G1" s="96"/>
      <c r="H1" s="96"/>
      <c r="I1" s="96"/>
      <c r="J1" s="96"/>
      <c r="K1" s="96"/>
      <c r="L1" s="96"/>
    </row>
    <row r="2" spans="1:12">
      <c r="A2" s="67" t="s">
        <v>9</v>
      </c>
      <c r="B2" s="67"/>
      <c r="C2" s="67"/>
      <c r="D2" s="67"/>
      <c r="E2" s="67"/>
      <c r="F2" s="67"/>
      <c r="G2" s="67"/>
      <c r="H2" s="67"/>
      <c r="I2" s="67"/>
      <c r="J2" s="67"/>
      <c r="K2" s="67"/>
      <c r="L2" s="67"/>
    </row>
    <row r="4" spans="1:12" ht="15" customHeight="1">
      <c r="A4" s="65" t="s">
        <v>10</v>
      </c>
      <c r="B4" s="65"/>
      <c r="C4" s="65"/>
      <c r="D4" s="65"/>
      <c r="E4" s="65"/>
      <c r="F4" s="65"/>
      <c r="G4" s="65"/>
      <c r="H4" s="65"/>
      <c r="I4" s="65"/>
      <c r="J4" s="65"/>
      <c r="K4" s="65"/>
      <c r="L4" s="65"/>
    </row>
    <row r="6" spans="1:12" ht="27.75">
      <c r="A6" s="19" t="s">
        <v>11</v>
      </c>
      <c r="B6" s="20" t="s">
        <v>12</v>
      </c>
      <c r="C6" s="20" t="s">
        <v>13</v>
      </c>
      <c r="D6" s="20" t="s">
        <v>14</v>
      </c>
      <c r="E6" s="20" t="s">
        <v>15</v>
      </c>
      <c r="F6" s="20" t="s">
        <v>16</v>
      </c>
      <c r="G6" s="20" t="s">
        <v>17</v>
      </c>
      <c r="H6" s="20" t="s">
        <v>18</v>
      </c>
      <c r="I6" s="20" t="s">
        <v>19</v>
      </c>
      <c r="J6" s="20" t="s">
        <v>20</v>
      </c>
      <c r="K6" s="20" t="s">
        <v>21</v>
      </c>
      <c r="L6" s="21" t="s">
        <v>22</v>
      </c>
    </row>
    <row r="7" spans="1:12">
      <c r="A7" s="22" t="s">
        <v>23</v>
      </c>
      <c r="B7" s="24" t="s">
        <v>24</v>
      </c>
      <c r="C7" s="24" t="s">
        <v>25</v>
      </c>
      <c r="D7" s="24" t="s">
        <v>26</v>
      </c>
      <c r="E7" s="24" t="s">
        <v>27</v>
      </c>
      <c r="F7" s="24">
        <v>1</v>
      </c>
      <c r="G7" s="24">
        <v>1</v>
      </c>
      <c r="H7" s="25"/>
      <c r="I7" s="33"/>
      <c r="J7" s="25"/>
      <c r="K7" s="34">
        <f t="shared" ref="K7:K13" si="0">F7*G7*H7</f>
        <v>0</v>
      </c>
      <c r="L7" s="30"/>
    </row>
    <row r="8" spans="1:12">
      <c r="A8" s="22" t="s">
        <v>23</v>
      </c>
      <c r="B8" s="24" t="s">
        <v>24</v>
      </c>
      <c r="C8" s="24" t="s">
        <v>25</v>
      </c>
      <c r="D8" s="24" t="s">
        <v>26</v>
      </c>
      <c r="E8" s="24" t="s">
        <v>28</v>
      </c>
      <c r="F8" s="24">
        <v>6</v>
      </c>
      <c r="G8" s="24">
        <v>1</v>
      </c>
      <c r="H8" s="25"/>
      <c r="I8" s="33"/>
      <c r="J8" s="25"/>
      <c r="K8" s="34">
        <f t="shared" si="0"/>
        <v>0</v>
      </c>
      <c r="L8" s="30"/>
    </row>
    <row r="9" spans="1:12">
      <c r="A9" s="22" t="s">
        <v>23</v>
      </c>
      <c r="B9" s="24" t="s">
        <v>29</v>
      </c>
      <c r="C9" s="24" t="s">
        <v>30</v>
      </c>
      <c r="D9" s="24" t="s">
        <v>26</v>
      </c>
      <c r="E9" s="24" t="s">
        <v>27</v>
      </c>
      <c r="F9" s="24">
        <v>1</v>
      </c>
      <c r="G9" s="24">
        <v>4</v>
      </c>
      <c r="H9" s="25"/>
      <c r="I9" s="33"/>
      <c r="J9" s="25"/>
      <c r="K9" s="34">
        <f t="shared" si="0"/>
        <v>0</v>
      </c>
      <c r="L9" s="30"/>
    </row>
    <row r="10" spans="1:12">
      <c r="A10" s="22" t="s">
        <v>23</v>
      </c>
      <c r="B10" s="24" t="s">
        <v>29</v>
      </c>
      <c r="C10" s="24" t="s">
        <v>30</v>
      </c>
      <c r="D10" s="24" t="s">
        <v>26</v>
      </c>
      <c r="E10" s="24" t="s">
        <v>28</v>
      </c>
      <c r="F10" s="24">
        <v>6</v>
      </c>
      <c r="G10" s="24">
        <v>4</v>
      </c>
      <c r="H10" s="25"/>
      <c r="I10" s="33"/>
      <c r="J10" s="25"/>
      <c r="K10" s="34">
        <f t="shared" si="0"/>
        <v>0</v>
      </c>
      <c r="L10" s="30"/>
    </row>
    <row r="11" spans="1:12">
      <c r="A11" s="22" t="s">
        <v>31</v>
      </c>
      <c r="B11" s="24" t="s">
        <v>32</v>
      </c>
      <c r="C11" s="24" t="s">
        <v>33</v>
      </c>
      <c r="D11" s="24" t="s">
        <v>34</v>
      </c>
      <c r="E11" s="24" t="s">
        <v>35</v>
      </c>
      <c r="F11" s="24">
        <v>1</v>
      </c>
      <c r="G11" s="24">
        <v>1</v>
      </c>
      <c r="H11" s="25"/>
      <c r="I11" s="33"/>
      <c r="J11" s="25"/>
      <c r="K11" s="34">
        <f t="shared" si="0"/>
        <v>0</v>
      </c>
      <c r="L11" s="30"/>
    </row>
    <row r="12" spans="1:12">
      <c r="A12" s="22" t="s">
        <v>23</v>
      </c>
      <c r="B12" s="24" t="s">
        <v>36</v>
      </c>
      <c r="C12" s="24" t="s">
        <v>30</v>
      </c>
      <c r="D12" s="24" t="s">
        <v>37</v>
      </c>
      <c r="E12" s="24" t="s">
        <v>27</v>
      </c>
      <c r="F12" s="24">
        <v>1</v>
      </c>
      <c r="G12" s="24">
        <v>1</v>
      </c>
      <c r="H12" s="25"/>
      <c r="I12" s="33"/>
      <c r="J12" s="25"/>
      <c r="K12" s="34">
        <f t="shared" si="0"/>
        <v>0</v>
      </c>
      <c r="L12" s="30"/>
    </row>
    <row r="13" spans="1:12">
      <c r="A13" s="22" t="s">
        <v>23</v>
      </c>
      <c r="B13" s="24" t="s">
        <v>36</v>
      </c>
      <c r="C13" s="24" t="s">
        <v>30</v>
      </c>
      <c r="D13" s="24" t="s">
        <v>37</v>
      </c>
      <c r="E13" s="24" t="s">
        <v>28</v>
      </c>
      <c r="F13" s="24">
        <v>6</v>
      </c>
      <c r="G13" s="24">
        <v>1</v>
      </c>
      <c r="H13" s="25"/>
      <c r="I13" s="33"/>
      <c r="J13" s="25"/>
      <c r="K13" s="34">
        <f t="shared" si="0"/>
        <v>0</v>
      </c>
      <c r="L13" s="30"/>
    </row>
    <row r="14" spans="1:12">
      <c r="A14" s="68" t="s">
        <v>38</v>
      </c>
      <c r="B14" s="69"/>
      <c r="C14" s="69"/>
      <c r="D14" s="69"/>
      <c r="E14" s="69"/>
      <c r="F14" s="69"/>
      <c r="G14" s="69"/>
      <c r="H14" s="69"/>
      <c r="I14" s="69"/>
      <c r="J14" s="97"/>
      <c r="K14" s="35">
        <f>SUM(K7:K13)</f>
        <v>0</v>
      </c>
      <c r="L14" s="36"/>
    </row>
    <row r="17" spans="1:12">
      <c r="A17" s="95" t="s">
        <v>39</v>
      </c>
      <c r="B17" s="95"/>
      <c r="C17" s="95"/>
      <c r="D17" s="95"/>
      <c r="E17" s="95"/>
      <c r="F17" s="95"/>
      <c r="G17" s="95"/>
      <c r="H17" s="95"/>
      <c r="I17" s="95"/>
      <c r="J17" s="95"/>
      <c r="K17" s="95"/>
      <c r="L17" s="95"/>
    </row>
    <row r="18" spans="1:12">
      <c r="A18" s="19" t="s">
        <v>40</v>
      </c>
      <c r="B18" s="20" t="s">
        <v>41</v>
      </c>
      <c r="C18" s="20" t="s">
        <v>42</v>
      </c>
      <c r="D18" s="20" t="s">
        <v>43</v>
      </c>
      <c r="E18" s="20" t="s">
        <v>44</v>
      </c>
      <c r="F18" s="20" t="s">
        <v>45</v>
      </c>
      <c r="G18" s="21" t="s">
        <v>46</v>
      </c>
    </row>
    <row r="19" spans="1:12" ht="42.75">
      <c r="A19" s="31" t="s">
        <v>47</v>
      </c>
      <c r="B19" s="37" t="s">
        <v>48</v>
      </c>
      <c r="C19" s="37">
        <v>2</v>
      </c>
      <c r="D19" s="37" t="s">
        <v>49</v>
      </c>
      <c r="E19" s="38"/>
      <c r="F19" s="37">
        <v>6</v>
      </c>
      <c r="G19" s="39">
        <f>C19*E19*F19</f>
        <v>0</v>
      </c>
    </row>
    <row r="22" spans="1:12">
      <c r="A22" s="95" t="s">
        <v>50</v>
      </c>
      <c r="B22" s="95"/>
      <c r="C22" s="95"/>
      <c r="D22" s="95"/>
      <c r="E22" s="95"/>
      <c r="F22" s="95"/>
      <c r="G22" s="95"/>
      <c r="H22" s="95"/>
      <c r="I22" s="95"/>
      <c r="J22" s="95"/>
      <c r="K22" s="95"/>
      <c r="L22" s="95"/>
    </row>
    <row r="23" spans="1:12" ht="27.75">
      <c r="A23" s="19" t="s">
        <v>51</v>
      </c>
      <c r="B23" s="20" t="s">
        <v>52</v>
      </c>
      <c r="C23" s="21" t="s">
        <v>53</v>
      </c>
    </row>
    <row r="24" spans="1:12" ht="42.75">
      <c r="A24" s="22" t="s">
        <v>54</v>
      </c>
      <c r="B24" s="33"/>
      <c r="C24" s="30"/>
    </row>
    <row r="25" spans="1:12">
      <c r="A25" s="22" t="s">
        <v>55</v>
      </c>
      <c r="B25" s="33"/>
      <c r="C25" s="30"/>
    </row>
    <row r="26" spans="1:12">
      <c r="A26" s="22" t="s">
        <v>56</v>
      </c>
      <c r="B26" s="33"/>
      <c r="C26" s="30"/>
    </row>
    <row r="27" spans="1:12">
      <c r="A27" s="22" t="s">
        <v>57</v>
      </c>
      <c r="B27" s="33"/>
      <c r="C27" s="30"/>
    </row>
    <row r="28" spans="1:12">
      <c r="A28" s="22" t="s">
        <v>58</v>
      </c>
      <c r="B28" s="33"/>
      <c r="C28" s="30"/>
    </row>
    <row r="29" spans="1:12" ht="28.5">
      <c r="A29" s="22" t="s">
        <v>59</v>
      </c>
      <c r="B29" s="33"/>
      <c r="C29" s="30"/>
    </row>
    <row r="30" spans="1:12">
      <c r="A30" s="22" t="s">
        <v>60</v>
      </c>
      <c r="B30" s="33"/>
      <c r="C30" s="30"/>
    </row>
    <row r="31" spans="1:12" ht="28.5">
      <c r="A31" s="22" t="s">
        <v>61</v>
      </c>
      <c r="B31" s="33"/>
      <c r="C31" s="30"/>
    </row>
    <row r="32" spans="1:12">
      <c r="A32" s="31" t="s">
        <v>62</v>
      </c>
      <c r="B32" s="40"/>
      <c r="C32" s="32"/>
    </row>
    <row r="35" spans="1:12">
      <c r="A35" s="91" t="s">
        <v>38</v>
      </c>
      <c r="B35" s="92"/>
      <c r="C35" s="92"/>
      <c r="D35" s="92"/>
      <c r="E35" s="92"/>
      <c r="F35" s="92"/>
      <c r="G35" s="92"/>
      <c r="H35" s="92"/>
      <c r="I35" s="92"/>
      <c r="J35" s="92"/>
      <c r="K35" s="41">
        <f>K14</f>
        <v>0</v>
      </c>
    </row>
    <row r="36" spans="1:12">
      <c r="A36" s="93" t="s">
        <v>63</v>
      </c>
      <c r="B36" s="94"/>
      <c r="C36" s="94"/>
      <c r="D36" s="94"/>
      <c r="E36" s="94"/>
      <c r="F36" s="94"/>
      <c r="G36" s="94"/>
      <c r="H36" s="94"/>
      <c r="I36" s="94"/>
      <c r="J36" s="94"/>
      <c r="K36" s="42">
        <f>G19</f>
        <v>0</v>
      </c>
    </row>
    <row r="37" spans="1:12">
      <c r="A37" s="93" t="s">
        <v>64</v>
      </c>
      <c r="B37" s="94"/>
      <c r="C37" s="94"/>
      <c r="D37" s="94"/>
      <c r="E37" s="94"/>
      <c r="F37" s="94"/>
      <c r="G37" s="94"/>
      <c r="H37" s="94"/>
      <c r="I37" s="94"/>
      <c r="J37" s="94"/>
      <c r="K37" s="43"/>
    </row>
    <row r="38" spans="1:12">
      <c r="A38" s="68" t="s">
        <v>65</v>
      </c>
      <c r="B38" s="69"/>
      <c r="C38" s="69"/>
      <c r="D38" s="69"/>
      <c r="E38" s="69"/>
      <c r="F38" s="69"/>
      <c r="G38" s="69"/>
      <c r="H38" s="69"/>
      <c r="I38" s="69"/>
      <c r="J38" s="69"/>
      <c r="K38" s="29">
        <f>SUM(K35:K37)</f>
        <v>0</v>
      </c>
    </row>
    <row r="41" spans="1:12" ht="44.25" customHeight="1">
      <c r="A41" s="65" t="s">
        <v>66</v>
      </c>
      <c r="B41" s="65"/>
      <c r="C41" s="65"/>
      <c r="D41" s="65"/>
      <c r="E41" s="65"/>
      <c r="F41" s="65"/>
      <c r="G41" s="65"/>
      <c r="H41" s="65"/>
      <c r="I41" s="65"/>
      <c r="J41" s="65"/>
      <c r="K41" s="65"/>
      <c r="L41" s="65"/>
    </row>
  </sheetData>
  <mergeCells count="11">
    <mergeCell ref="A22:L22"/>
    <mergeCell ref="A1:L1"/>
    <mergeCell ref="A2:L2"/>
    <mergeCell ref="A4:L4"/>
    <mergeCell ref="A14:J14"/>
    <mergeCell ref="A17:L17"/>
    <mergeCell ref="A35:J35"/>
    <mergeCell ref="A36:J36"/>
    <mergeCell ref="A37:J37"/>
    <mergeCell ref="A38:J38"/>
    <mergeCell ref="A41:L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6"/>
  <sheetViews>
    <sheetView topLeftCell="A27" workbookViewId="0">
      <selection activeCell="A3" sqref="A3"/>
    </sheetView>
  </sheetViews>
  <sheetFormatPr defaultColWidth="8.73046875" defaultRowHeight="14.25"/>
  <cols>
    <col min="1" max="1" width="36.06640625" style="7" customWidth="1"/>
    <col min="2" max="2" width="72.59765625" style="7" customWidth="1"/>
    <col min="3" max="3" width="20.265625" style="7" customWidth="1"/>
    <col min="4" max="4" width="17.59765625" style="7" customWidth="1"/>
    <col min="5" max="5" width="23.19921875" style="7" customWidth="1"/>
    <col min="6" max="16384" width="8.73046875" style="7"/>
  </cols>
  <sheetData>
    <row r="1" spans="1:5" ht="60.75" customHeight="1">
      <c r="A1" s="111" t="s">
        <v>67</v>
      </c>
      <c r="B1" s="111"/>
      <c r="C1" s="111"/>
      <c r="D1" s="111"/>
      <c r="E1" s="111"/>
    </row>
    <row r="2" spans="1:5" ht="25.05" customHeight="1">
      <c r="A2" s="101" t="s">
        <v>68</v>
      </c>
      <c r="B2" s="101"/>
      <c r="C2" s="12" t="s">
        <v>42</v>
      </c>
      <c r="D2" s="12" t="s">
        <v>69</v>
      </c>
      <c r="E2" s="12" t="s">
        <v>70</v>
      </c>
    </row>
    <row r="3" spans="1:5" ht="164.65" customHeight="1">
      <c r="A3" s="5" t="s">
        <v>71</v>
      </c>
      <c r="B3" s="5" t="s">
        <v>72</v>
      </c>
      <c r="C3" s="13" t="s">
        <v>73</v>
      </c>
      <c r="D3" s="11">
        <v>0</v>
      </c>
      <c r="E3" s="11">
        <v>0</v>
      </c>
    </row>
    <row r="4" spans="1:5" ht="48" customHeight="1">
      <c r="A4" s="12" t="s">
        <v>74</v>
      </c>
      <c r="B4" s="12" t="s">
        <v>75</v>
      </c>
      <c r="C4" s="12" t="s">
        <v>76</v>
      </c>
      <c r="D4" s="12" t="s">
        <v>77</v>
      </c>
      <c r="E4" s="12" t="s">
        <v>70</v>
      </c>
    </row>
    <row r="5" spans="1:5" ht="40.9" customHeight="1">
      <c r="A5" s="5" t="s">
        <v>78</v>
      </c>
      <c r="B5" s="5"/>
      <c r="C5" s="5"/>
      <c r="D5" s="11">
        <v>0</v>
      </c>
      <c r="E5" s="11">
        <v>0</v>
      </c>
    </row>
    <row r="6" spans="1:5" ht="27" customHeight="1">
      <c r="A6" s="5" t="s">
        <v>79</v>
      </c>
      <c r="B6" s="5"/>
      <c r="C6" s="5"/>
      <c r="D6" s="11">
        <v>0</v>
      </c>
      <c r="E6" s="11">
        <v>0</v>
      </c>
    </row>
    <row r="7" spans="1:5" ht="20.25" customHeight="1">
      <c r="A7" s="6" t="s">
        <v>80</v>
      </c>
      <c r="B7" s="102" t="s">
        <v>42</v>
      </c>
      <c r="C7" s="102"/>
      <c r="D7" s="6" t="s">
        <v>69</v>
      </c>
      <c r="E7" s="6" t="s">
        <v>70</v>
      </c>
    </row>
    <row r="8" spans="1:5" ht="18.3" customHeight="1">
      <c r="A8" s="5" t="s">
        <v>81</v>
      </c>
      <c r="B8" s="109" t="s">
        <v>73</v>
      </c>
      <c r="C8" s="110"/>
      <c r="D8" s="11">
        <v>0</v>
      </c>
      <c r="E8" s="11">
        <v>0</v>
      </c>
    </row>
    <row r="9" spans="1:5" ht="19.05" customHeight="1">
      <c r="A9" s="5" t="s">
        <v>82</v>
      </c>
      <c r="B9" s="109" t="s">
        <v>73</v>
      </c>
      <c r="C9" s="110"/>
      <c r="D9" s="11">
        <v>0</v>
      </c>
      <c r="E9" s="11">
        <v>0</v>
      </c>
    </row>
    <row r="10" spans="1:5" ht="20.25" customHeight="1">
      <c r="A10" s="5" t="s">
        <v>83</v>
      </c>
      <c r="B10" s="100" t="s">
        <v>84</v>
      </c>
      <c r="C10" s="100"/>
      <c r="D10" s="11">
        <v>0</v>
      </c>
      <c r="E10" s="11">
        <v>0</v>
      </c>
    </row>
    <row r="11" spans="1:5" ht="19.05" customHeight="1">
      <c r="A11" s="5" t="s">
        <v>85</v>
      </c>
      <c r="B11" s="109" t="s">
        <v>73</v>
      </c>
      <c r="C11" s="110"/>
      <c r="D11" s="11">
        <v>0</v>
      </c>
      <c r="E11" s="11">
        <v>0</v>
      </c>
    </row>
    <row r="12" spans="1:5" ht="19.8" customHeight="1">
      <c r="A12" s="5" t="s">
        <v>86</v>
      </c>
      <c r="B12" s="109" t="s">
        <v>73</v>
      </c>
      <c r="C12" s="110"/>
      <c r="D12" s="11">
        <v>0</v>
      </c>
      <c r="E12" s="11">
        <v>0</v>
      </c>
    </row>
    <row r="13" spans="1:5" ht="19.8" customHeight="1">
      <c r="A13" s="5" t="s">
        <v>87</v>
      </c>
      <c r="B13" s="109" t="s">
        <v>73</v>
      </c>
      <c r="C13" s="110"/>
      <c r="D13" s="11">
        <v>0</v>
      </c>
      <c r="E13" s="11">
        <v>0</v>
      </c>
    </row>
    <row r="14" spans="1:5" ht="21.5" customHeight="1">
      <c r="A14" s="14" t="s">
        <v>88</v>
      </c>
      <c r="B14" s="103"/>
      <c r="C14" s="103"/>
      <c r="D14" s="8"/>
      <c r="E14" s="8"/>
    </row>
    <row r="15" spans="1:5" ht="20.55" customHeight="1">
      <c r="A15" s="5" t="s">
        <v>89</v>
      </c>
      <c r="B15" s="109" t="s">
        <v>73</v>
      </c>
      <c r="C15" s="110"/>
      <c r="D15" s="11">
        <v>0</v>
      </c>
      <c r="E15" s="11">
        <v>0</v>
      </c>
    </row>
    <row r="16" spans="1:5" ht="57.4" customHeight="1">
      <c r="A16" s="5" t="s">
        <v>90</v>
      </c>
      <c r="B16" s="109" t="s">
        <v>73</v>
      </c>
      <c r="C16" s="110"/>
      <c r="D16" s="11">
        <v>0</v>
      </c>
      <c r="E16" s="11">
        <v>0</v>
      </c>
    </row>
    <row r="17" spans="1:5" ht="42" customHeight="1">
      <c r="A17" s="5" t="s">
        <v>91</v>
      </c>
      <c r="B17" s="100" t="s">
        <v>92</v>
      </c>
      <c r="C17" s="100"/>
      <c r="D17" s="11">
        <v>0</v>
      </c>
      <c r="E17" s="11">
        <v>0</v>
      </c>
    </row>
    <row r="18" spans="1:5" ht="34.5" customHeight="1">
      <c r="A18" s="12" t="s">
        <v>93</v>
      </c>
      <c r="B18" s="101" t="s">
        <v>42</v>
      </c>
      <c r="C18" s="101"/>
      <c r="D18" s="12" t="s">
        <v>69</v>
      </c>
      <c r="E18" s="12" t="s">
        <v>70</v>
      </c>
    </row>
    <row r="19" spans="1:5" ht="23.25" customHeight="1">
      <c r="A19" s="5" t="s">
        <v>94</v>
      </c>
      <c r="B19" s="100" t="s">
        <v>95</v>
      </c>
      <c r="C19" s="100"/>
      <c r="D19" s="11">
        <v>0</v>
      </c>
      <c r="E19" s="11">
        <v>0</v>
      </c>
    </row>
    <row r="20" spans="1:5" ht="20.75" customHeight="1">
      <c r="A20" s="15" t="s">
        <v>96</v>
      </c>
      <c r="B20" s="103"/>
      <c r="C20" s="103"/>
      <c r="D20" s="8"/>
      <c r="E20" s="8"/>
    </row>
    <row r="21" spans="1:5" ht="20.75" customHeight="1">
      <c r="A21" s="5" t="s">
        <v>97</v>
      </c>
      <c r="B21" s="100" t="s">
        <v>95</v>
      </c>
      <c r="C21" s="100"/>
      <c r="D21" s="11">
        <v>0</v>
      </c>
      <c r="E21" s="11">
        <v>0</v>
      </c>
    </row>
    <row r="22" spans="1:5" ht="20.75" customHeight="1">
      <c r="A22" s="5" t="s">
        <v>98</v>
      </c>
      <c r="B22" s="100" t="s">
        <v>95</v>
      </c>
      <c r="C22" s="100"/>
      <c r="D22" s="11">
        <v>0</v>
      </c>
      <c r="E22" s="11">
        <v>0</v>
      </c>
    </row>
    <row r="23" spans="1:5" ht="20.55" customHeight="1">
      <c r="A23" s="6" t="s">
        <v>99</v>
      </c>
      <c r="B23" s="102" t="s">
        <v>42</v>
      </c>
      <c r="C23" s="102"/>
      <c r="D23" s="6" t="s">
        <v>69</v>
      </c>
      <c r="E23" s="6" t="s">
        <v>70</v>
      </c>
    </row>
    <row r="24" spans="1:5" ht="20.75" customHeight="1">
      <c r="A24" s="5" t="s">
        <v>100</v>
      </c>
      <c r="B24" s="100" t="s">
        <v>101</v>
      </c>
      <c r="C24" s="100"/>
      <c r="D24" s="11">
        <v>0</v>
      </c>
      <c r="E24" s="11">
        <v>0</v>
      </c>
    </row>
    <row r="25" spans="1:5" ht="21" customHeight="1">
      <c r="A25" s="5" t="s">
        <v>102</v>
      </c>
      <c r="B25" s="100" t="s">
        <v>103</v>
      </c>
      <c r="C25" s="100"/>
      <c r="D25" s="11">
        <v>0</v>
      </c>
      <c r="E25" s="11">
        <v>0</v>
      </c>
    </row>
    <row r="26" spans="1:5" ht="21" customHeight="1">
      <c r="A26" s="5" t="s">
        <v>104</v>
      </c>
      <c r="B26" s="100" t="s">
        <v>84</v>
      </c>
      <c r="C26" s="100"/>
      <c r="D26" s="11">
        <v>0</v>
      </c>
      <c r="E26" s="11">
        <v>0</v>
      </c>
    </row>
    <row r="27" spans="1:5" ht="20.55" customHeight="1">
      <c r="A27" s="5" t="s">
        <v>105</v>
      </c>
      <c r="B27" s="100" t="s">
        <v>84</v>
      </c>
      <c r="C27" s="100"/>
      <c r="D27" s="11">
        <v>0</v>
      </c>
      <c r="E27" s="11">
        <v>0</v>
      </c>
    </row>
    <row r="28" spans="1:5" ht="22.25" customHeight="1">
      <c r="A28" s="5" t="s">
        <v>106</v>
      </c>
      <c r="B28" s="100" t="s">
        <v>107</v>
      </c>
      <c r="C28" s="100"/>
      <c r="D28" s="11">
        <v>0</v>
      </c>
      <c r="E28" s="11">
        <v>0</v>
      </c>
    </row>
    <row r="29" spans="1:5" ht="49.5" customHeight="1">
      <c r="A29" s="12" t="s">
        <v>108</v>
      </c>
      <c r="B29" s="101" t="s">
        <v>42</v>
      </c>
      <c r="C29" s="101"/>
      <c r="D29" s="12" t="s">
        <v>69</v>
      </c>
      <c r="E29" s="12" t="s">
        <v>70</v>
      </c>
    </row>
    <row r="30" spans="1:5" ht="28.5" customHeight="1">
      <c r="A30" s="9" t="s">
        <v>109</v>
      </c>
      <c r="B30" s="98" t="s">
        <v>110</v>
      </c>
      <c r="C30" s="99"/>
      <c r="D30" s="11">
        <v>0</v>
      </c>
      <c r="E30" s="11">
        <v>0</v>
      </c>
    </row>
    <row r="31" spans="1:5" ht="21.75" customHeight="1">
      <c r="A31" s="6" t="s">
        <v>111</v>
      </c>
      <c r="B31" s="102" t="s">
        <v>42</v>
      </c>
      <c r="C31" s="102"/>
      <c r="D31" s="6" t="s">
        <v>69</v>
      </c>
      <c r="E31" s="6" t="s">
        <v>70</v>
      </c>
    </row>
    <row r="32" spans="1:5" ht="20.25" customHeight="1">
      <c r="A32" s="9" t="s">
        <v>112</v>
      </c>
      <c r="B32" s="98" t="s">
        <v>73</v>
      </c>
      <c r="C32" s="99"/>
      <c r="D32" s="11">
        <v>0</v>
      </c>
      <c r="E32" s="11">
        <v>0</v>
      </c>
    </row>
    <row r="33" spans="1:5" ht="20.25" customHeight="1">
      <c r="A33" s="9" t="s">
        <v>113</v>
      </c>
      <c r="B33" s="98" t="s">
        <v>73</v>
      </c>
      <c r="C33" s="99"/>
      <c r="D33" s="11">
        <v>0</v>
      </c>
      <c r="E33" s="11">
        <v>0</v>
      </c>
    </row>
    <row r="34" spans="1:5" ht="20.55" customHeight="1">
      <c r="A34" s="105" t="s">
        <v>114</v>
      </c>
      <c r="B34" s="106"/>
      <c r="C34" s="106"/>
      <c r="D34" s="107"/>
      <c r="E34" s="10">
        <f>SUM(E3:E33)</f>
        <v>0</v>
      </c>
    </row>
    <row r="35" spans="1:5" ht="16.5" customHeight="1">
      <c r="A35" s="108" t="s">
        <v>115</v>
      </c>
      <c r="B35" s="108"/>
      <c r="C35" s="108"/>
      <c r="D35" s="108"/>
      <c r="E35" s="108"/>
    </row>
    <row r="36" spans="1:5" ht="11.75" customHeight="1">
      <c r="A36" s="104" t="s">
        <v>116</v>
      </c>
      <c r="B36" s="104"/>
      <c r="C36" s="104"/>
      <c r="D36" s="104"/>
      <c r="E36" s="104"/>
    </row>
  </sheetData>
  <mergeCells count="32">
    <mergeCell ref="A36:E36"/>
    <mergeCell ref="A34:D34"/>
    <mergeCell ref="A35:E35"/>
    <mergeCell ref="B16:C16"/>
    <mergeCell ref="A1:E1"/>
    <mergeCell ref="A2:B2"/>
    <mergeCell ref="B7:C7"/>
    <mergeCell ref="B8:C8"/>
    <mergeCell ref="B9:C9"/>
    <mergeCell ref="B10:C10"/>
    <mergeCell ref="B11:C11"/>
    <mergeCell ref="B12:C12"/>
    <mergeCell ref="B13:C13"/>
    <mergeCell ref="B14:C14"/>
    <mergeCell ref="B15:C15"/>
    <mergeCell ref="B28:C28"/>
    <mergeCell ref="B17:C17"/>
    <mergeCell ref="B18:C18"/>
    <mergeCell ref="B19:C19"/>
    <mergeCell ref="B20:C20"/>
    <mergeCell ref="B21:C21"/>
    <mergeCell ref="B22:C22"/>
    <mergeCell ref="B23:C23"/>
    <mergeCell ref="B24:C24"/>
    <mergeCell ref="B25:C25"/>
    <mergeCell ref="B26:C26"/>
    <mergeCell ref="B33:C33"/>
    <mergeCell ref="B27:C27"/>
    <mergeCell ref="B29:C29"/>
    <mergeCell ref="B30:C30"/>
    <mergeCell ref="B31:C31"/>
    <mergeCell ref="B32:C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5"/>
  <sheetViews>
    <sheetView topLeftCell="A12" workbookViewId="0"/>
  </sheetViews>
  <sheetFormatPr defaultRowHeight="14.25"/>
  <cols>
    <col min="1" max="1" width="38" customWidth="1"/>
    <col min="2" max="2" width="22" customWidth="1"/>
    <col min="3" max="3" width="16" customWidth="1"/>
    <col min="4" max="4" width="20" customWidth="1"/>
    <col min="5" max="5" width="18" customWidth="1"/>
  </cols>
  <sheetData>
    <row r="1" spans="1:5" ht="17" customHeight="1">
      <c r="A1" s="44" t="s">
        <v>213</v>
      </c>
      <c r="B1" s="45" t="s">
        <v>214</v>
      </c>
      <c r="C1" s="45" t="s">
        <v>69</v>
      </c>
      <c r="D1" s="45" t="s">
        <v>215</v>
      </c>
      <c r="E1" s="46" t="s">
        <v>46</v>
      </c>
    </row>
    <row r="2" spans="1:5" ht="28.5">
      <c r="A2" s="47" t="s">
        <v>216</v>
      </c>
      <c r="B2" s="54" t="s">
        <v>199</v>
      </c>
      <c r="C2" s="56"/>
      <c r="D2" s="56"/>
      <c r="E2" s="64"/>
    </row>
    <row r="3" spans="1:5" ht="28.5">
      <c r="A3" s="47" t="s">
        <v>217</v>
      </c>
      <c r="B3" s="54" t="s">
        <v>199</v>
      </c>
      <c r="C3" s="56"/>
      <c r="D3" s="56"/>
      <c r="E3" s="64"/>
    </row>
    <row r="4" spans="1:5" ht="28.5">
      <c r="A4" s="47" t="s">
        <v>218</v>
      </c>
      <c r="B4" s="54" t="s">
        <v>199</v>
      </c>
      <c r="C4" s="56"/>
      <c r="D4" s="56"/>
      <c r="E4" s="64"/>
    </row>
    <row r="5" spans="1:5" ht="28.5">
      <c r="A5" s="47" t="s">
        <v>219</v>
      </c>
      <c r="B5" s="54" t="s">
        <v>199</v>
      </c>
      <c r="C5" s="56"/>
      <c r="D5" s="56"/>
      <c r="E5" s="64"/>
    </row>
    <row r="6" spans="1:5" ht="28.5">
      <c r="A6" s="47" t="s">
        <v>220</v>
      </c>
      <c r="B6" s="54" t="s">
        <v>199</v>
      </c>
      <c r="C6" s="56"/>
      <c r="D6" s="56"/>
      <c r="E6" s="64"/>
    </row>
    <row r="7" spans="1:5" ht="28.5">
      <c r="A7" s="47" t="s">
        <v>221</v>
      </c>
      <c r="B7" s="54" t="s">
        <v>199</v>
      </c>
      <c r="C7" s="56"/>
      <c r="D7" s="56"/>
      <c r="E7" s="64"/>
    </row>
    <row r="8" spans="1:5" ht="28.5">
      <c r="A8" s="47" t="s">
        <v>222</v>
      </c>
      <c r="B8" s="54" t="s">
        <v>199</v>
      </c>
      <c r="C8" s="56"/>
      <c r="D8" s="56"/>
      <c r="E8" s="64"/>
    </row>
    <row r="9" spans="1:5">
      <c r="A9" s="47"/>
      <c r="B9" s="54"/>
      <c r="C9" s="56"/>
      <c r="D9" s="56"/>
      <c r="E9" s="57"/>
    </row>
    <row r="10" spans="1:5">
      <c r="A10" s="74" t="s">
        <v>223</v>
      </c>
      <c r="B10" s="76"/>
      <c r="C10" s="77"/>
      <c r="D10" s="77"/>
      <c r="E10" s="78"/>
    </row>
    <row r="11" spans="1:5" ht="28.5">
      <c r="A11" s="50" t="s">
        <v>11</v>
      </c>
      <c r="B11" s="55" t="s">
        <v>170</v>
      </c>
      <c r="C11" s="58" t="s">
        <v>44</v>
      </c>
      <c r="D11" s="58" t="s">
        <v>224</v>
      </c>
      <c r="E11" s="59" t="s">
        <v>225</v>
      </c>
    </row>
    <row r="12" spans="1:5">
      <c r="A12" s="47" t="s">
        <v>226</v>
      </c>
      <c r="B12" s="54" t="s">
        <v>227</v>
      </c>
      <c r="C12" s="56"/>
      <c r="D12" s="56"/>
      <c r="E12" s="57" t="str">
        <f t="shared" ref="E12:E18" si="0">IF(AND(ISNUMBER(C12),ISNUMBER(D12)),C12*D12,"")</f>
        <v/>
      </c>
    </row>
    <row r="13" spans="1:5">
      <c r="A13" s="47" t="s">
        <v>228</v>
      </c>
      <c r="B13" s="54" t="s">
        <v>177</v>
      </c>
      <c r="C13" s="56"/>
      <c r="D13" s="56"/>
      <c r="E13" s="57" t="str">
        <f t="shared" si="0"/>
        <v/>
      </c>
    </row>
    <row r="14" spans="1:5">
      <c r="A14" s="47" t="s">
        <v>229</v>
      </c>
      <c r="B14" s="54" t="s">
        <v>177</v>
      </c>
      <c r="C14" s="56"/>
      <c r="D14" s="56"/>
      <c r="E14" s="57" t="str">
        <f t="shared" si="0"/>
        <v/>
      </c>
    </row>
    <row r="15" spans="1:5">
      <c r="A15" s="47" t="s">
        <v>230</v>
      </c>
      <c r="B15" s="54" t="s">
        <v>177</v>
      </c>
      <c r="C15" s="56"/>
      <c r="D15" s="56"/>
      <c r="E15" s="57" t="str">
        <f t="shared" si="0"/>
        <v/>
      </c>
    </row>
    <row r="16" spans="1:5">
      <c r="A16" s="47" t="s">
        <v>231</v>
      </c>
      <c r="B16" s="54" t="s">
        <v>232</v>
      </c>
      <c r="C16" s="56"/>
      <c r="D16" s="56"/>
      <c r="E16" s="57" t="str">
        <f t="shared" si="0"/>
        <v/>
      </c>
    </row>
    <row r="17" spans="1:5">
      <c r="A17" s="47" t="s">
        <v>233</v>
      </c>
      <c r="B17" s="54" t="s">
        <v>232</v>
      </c>
      <c r="C17" s="56"/>
      <c r="D17" s="56"/>
      <c r="E17" s="57" t="str">
        <f t="shared" si="0"/>
        <v/>
      </c>
    </row>
    <row r="18" spans="1:5">
      <c r="A18" s="47" t="s">
        <v>234</v>
      </c>
      <c r="B18" s="54" t="s">
        <v>199</v>
      </c>
      <c r="C18" s="56"/>
      <c r="D18" s="56"/>
      <c r="E18" s="57" t="str">
        <f t="shared" si="0"/>
        <v/>
      </c>
    </row>
    <row r="19" spans="1:5">
      <c r="A19" s="47"/>
      <c r="B19" s="48"/>
      <c r="C19" s="60"/>
      <c r="D19" s="60"/>
      <c r="E19" s="57"/>
    </row>
    <row r="20" spans="1:5">
      <c r="A20" s="112" t="s">
        <v>211</v>
      </c>
      <c r="B20" s="113"/>
      <c r="C20" s="114"/>
      <c r="D20" s="114"/>
      <c r="E20" s="61">
        <f>SUM(E2:E18)</f>
        <v>0</v>
      </c>
    </row>
    <row r="21" spans="1:5">
      <c r="A21" s="47"/>
      <c r="B21" s="48"/>
      <c r="C21" s="48"/>
      <c r="D21" s="48"/>
      <c r="E21" s="49"/>
    </row>
    <row r="22" spans="1:5">
      <c r="A22" s="82" t="s">
        <v>235</v>
      </c>
      <c r="B22" s="83"/>
      <c r="C22" s="83"/>
      <c r="D22" s="83"/>
      <c r="E22" s="84"/>
    </row>
    <row r="23" spans="1:5">
      <c r="A23" s="85"/>
      <c r="B23" s="86"/>
      <c r="C23" s="86"/>
      <c r="D23" s="86"/>
      <c r="E23" s="87"/>
    </row>
    <row r="24" spans="1:5">
      <c r="A24" s="85"/>
      <c r="B24" s="86"/>
      <c r="C24" s="86"/>
      <c r="D24" s="86"/>
      <c r="E24" s="87"/>
    </row>
    <row r="25" spans="1:5">
      <c r="A25" s="88"/>
      <c r="B25" s="89"/>
      <c r="C25" s="89"/>
      <c r="D25" s="89"/>
      <c r="E25" s="90"/>
    </row>
  </sheetData>
  <mergeCells count="4">
    <mergeCell ref="A10:E10"/>
    <mergeCell ref="A20:D20"/>
    <mergeCell ref="A22:E22"/>
    <mergeCell ref="A23:E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4"/>
  <sheetViews>
    <sheetView topLeftCell="A23" workbookViewId="0"/>
  </sheetViews>
  <sheetFormatPr defaultRowHeight="14.25"/>
  <cols>
    <col min="1" max="1" width="42" customWidth="1"/>
    <col min="2" max="2" width="22" customWidth="1"/>
    <col min="3" max="3" width="18" customWidth="1"/>
    <col min="4" max="4" width="16" customWidth="1"/>
    <col min="5" max="5" width="22" customWidth="1"/>
    <col min="6" max="6" width="18" customWidth="1"/>
  </cols>
  <sheetData>
    <row r="1" spans="1:6" ht="17" customHeight="1">
      <c r="A1" s="44" t="s">
        <v>236</v>
      </c>
      <c r="B1" s="45" t="s">
        <v>170</v>
      </c>
      <c r="C1" s="45" t="s">
        <v>237</v>
      </c>
      <c r="D1" s="45" t="s">
        <v>69</v>
      </c>
      <c r="E1" s="45" t="s">
        <v>238</v>
      </c>
      <c r="F1" s="46" t="s">
        <v>46</v>
      </c>
    </row>
    <row r="2" spans="1:6">
      <c r="A2" s="74" t="s">
        <v>239</v>
      </c>
      <c r="B2" s="75"/>
      <c r="C2" s="75"/>
      <c r="D2" s="75"/>
      <c r="E2" s="75"/>
      <c r="F2" s="115"/>
    </row>
    <row r="3" spans="1:6">
      <c r="A3" s="47" t="s">
        <v>240</v>
      </c>
      <c r="B3" s="48" t="s">
        <v>241</v>
      </c>
      <c r="C3" s="54"/>
      <c r="D3" s="56"/>
      <c r="E3" s="56"/>
      <c r="F3" s="57" t="str">
        <f t="shared" ref="F3:F14" si="0">IF(AND(ISNUMBER(C3),ISNUMBER(D3)),C3*D3+IF(ISNUMBER(E3),E3,0),"")</f>
        <v/>
      </c>
    </row>
    <row r="4" spans="1:6">
      <c r="A4" s="47" t="s">
        <v>242</v>
      </c>
      <c r="B4" s="48" t="s">
        <v>241</v>
      </c>
      <c r="C4" s="54"/>
      <c r="D4" s="56"/>
      <c r="E4" s="56"/>
      <c r="F4" s="57" t="str">
        <f t="shared" si="0"/>
        <v/>
      </c>
    </row>
    <row r="5" spans="1:6">
      <c r="A5" s="47" t="s">
        <v>243</v>
      </c>
      <c r="B5" s="48" t="s">
        <v>244</v>
      </c>
      <c r="C5" s="54"/>
      <c r="D5" s="56"/>
      <c r="E5" s="56"/>
      <c r="F5" s="57" t="str">
        <f t="shared" si="0"/>
        <v/>
      </c>
    </row>
    <row r="6" spans="1:6">
      <c r="A6" s="47" t="s">
        <v>245</v>
      </c>
      <c r="B6" s="48" t="s">
        <v>246</v>
      </c>
      <c r="C6" s="54"/>
      <c r="D6" s="56"/>
      <c r="E6" s="56"/>
      <c r="F6" s="57" t="str">
        <f t="shared" si="0"/>
        <v/>
      </c>
    </row>
    <row r="7" spans="1:6">
      <c r="A7" s="47" t="s">
        <v>247</v>
      </c>
      <c r="B7" s="48" t="s">
        <v>199</v>
      </c>
      <c r="C7" s="54"/>
      <c r="D7" s="56"/>
      <c r="E7" s="56"/>
      <c r="F7" s="57" t="str">
        <f t="shared" si="0"/>
        <v/>
      </c>
    </row>
    <row r="8" spans="1:6">
      <c r="A8" s="47" t="s">
        <v>248</v>
      </c>
      <c r="B8" s="48" t="s">
        <v>249</v>
      </c>
      <c r="C8" s="54"/>
      <c r="D8" s="56"/>
      <c r="E8" s="56"/>
      <c r="F8" s="57" t="str">
        <f t="shared" si="0"/>
        <v/>
      </c>
    </row>
    <row r="9" spans="1:6">
      <c r="A9" s="47" t="s">
        <v>250</v>
      </c>
      <c r="B9" s="48" t="s">
        <v>251</v>
      </c>
      <c r="C9" s="54"/>
      <c r="D9" s="56"/>
      <c r="E9" s="56"/>
      <c r="F9" s="57" t="str">
        <f t="shared" si="0"/>
        <v/>
      </c>
    </row>
    <row r="10" spans="1:6">
      <c r="A10" s="47" t="s">
        <v>252</v>
      </c>
      <c r="B10" s="48" t="s">
        <v>253</v>
      </c>
      <c r="C10" s="54"/>
      <c r="D10" s="56"/>
      <c r="E10" s="56"/>
      <c r="F10" s="57" t="str">
        <f t="shared" si="0"/>
        <v/>
      </c>
    </row>
    <row r="11" spans="1:6">
      <c r="A11" s="47" t="s">
        <v>254</v>
      </c>
      <c r="B11" s="48" t="s">
        <v>255</v>
      </c>
      <c r="C11" s="54"/>
      <c r="D11" s="56"/>
      <c r="E11" s="56"/>
      <c r="F11" s="57" t="str">
        <f t="shared" si="0"/>
        <v/>
      </c>
    </row>
    <row r="12" spans="1:6">
      <c r="A12" s="47" t="s">
        <v>256</v>
      </c>
      <c r="B12" s="48" t="s">
        <v>199</v>
      </c>
      <c r="C12" s="54"/>
      <c r="D12" s="56"/>
      <c r="E12" s="56"/>
      <c r="F12" s="57" t="str">
        <f t="shared" si="0"/>
        <v/>
      </c>
    </row>
    <row r="13" spans="1:6">
      <c r="A13" s="47" t="s">
        <v>257</v>
      </c>
      <c r="B13" s="48" t="s">
        <v>175</v>
      </c>
      <c r="C13" s="54"/>
      <c r="D13" s="56"/>
      <c r="E13" s="56"/>
      <c r="F13" s="57" t="str">
        <f t="shared" si="0"/>
        <v/>
      </c>
    </row>
    <row r="14" spans="1:6">
      <c r="A14" s="47" t="s">
        <v>258</v>
      </c>
      <c r="B14" s="48" t="s">
        <v>199</v>
      </c>
      <c r="C14" s="54"/>
      <c r="D14" s="56"/>
      <c r="E14" s="56"/>
      <c r="F14" s="57" t="str">
        <f t="shared" si="0"/>
        <v/>
      </c>
    </row>
    <row r="15" spans="1:6">
      <c r="A15" s="47"/>
      <c r="B15" s="48"/>
      <c r="C15" s="54"/>
      <c r="D15" s="56"/>
      <c r="E15" s="56"/>
      <c r="F15" s="57"/>
    </row>
    <row r="16" spans="1:6">
      <c r="A16" s="74" t="s">
        <v>259</v>
      </c>
      <c r="B16" s="75"/>
      <c r="C16" s="76"/>
      <c r="D16" s="77"/>
      <c r="E16" s="77"/>
      <c r="F16" s="78"/>
    </row>
    <row r="17" spans="1:6">
      <c r="A17" s="47" t="s">
        <v>260</v>
      </c>
      <c r="B17" s="48" t="s">
        <v>261</v>
      </c>
      <c r="C17" s="54"/>
      <c r="D17" s="56"/>
      <c r="E17" s="56"/>
      <c r="F17" s="57" t="str">
        <f t="shared" ref="F17:F25" si="1">IF(AND(ISNUMBER(C17),ISNUMBER(D17)),C17*D17+IF(ISNUMBER(E17),E17,0),"")</f>
        <v/>
      </c>
    </row>
    <row r="18" spans="1:6" ht="28.5">
      <c r="A18" s="47" t="s">
        <v>262</v>
      </c>
      <c r="B18" s="48" t="s">
        <v>261</v>
      </c>
      <c r="C18" s="54"/>
      <c r="D18" s="56"/>
      <c r="E18" s="56"/>
      <c r="F18" s="57" t="str">
        <f t="shared" si="1"/>
        <v/>
      </c>
    </row>
    <row r="19" spans="1:6">
      <c r="A19" s="47" t="s">
        <v>263</v>
      </c>
      <c r="B19" s="48" t="s">
        <v>261</v>
      </c>
      <c r="C19" s="54"/>
      <c r="D19" s="56"/>
      <c r="E19" s="56"/>
      <c r="F19" s="57" t="str">
        <f t="shared" si="1"/>
        <v/>
      </c>
    </row>
    <row r="20" spans="1:6">
      <c r="A20" s="47" t="s">
        <v>264</v>
      </c>
      <c r="B20" s="48" t="s">
        <v>199</v>
      </c>
      <c r="C20" s="54"/>
      <c r="D20" s="56"/>
      <c r="E20" s="56"/>
      <c r="F20" s="57" t="str">
        <f t="shared" si="1"/>
        <v/>
      </c>
    </row>
    <row r="21" spans="1:6" ht="28.5">
      <c r="A21" s="47" t="s">
        <v>265</v>
      </c>
      <c r="B21" s="48" t="s">
        <v>266</v>
      </c>
      <c r="C21" s="54"/>
      <c r="D21" s="56"/>
      <c r="E21" s="56"/>
      <c r="F21" s="57" t="str">
        <f t="shared" si="1"/>
        <v/>
      </c>
    </row>
    <row r="22" spans="1:6" ht="28.5">
      <c r="A22" s="47" t="s">
        <v>267</v>
      </c>
      <c r="B22" s="48" t="s">
        <v>268</v>
      </c>
      <c r="C22" s="54"/>
      <c r="D22" s="56"/>
      <c r="E22" s="56"/>
      <c r="F22" s="57" t="str">
        <f t="shared" si="1"/>
        <v/>
      </c>
    </row>
    <row r="23" spans="1:6">
      <c r="A23" s="47" t="s">
        <v>269</v>
      </c>
      <c r="B23" s="48" t="s">
        <v>255</v>
      </c>
      <c r="C23" s="54"/>
      <c r="D23" s="56"/>
      <c r="E23" s="56"/>
      <c r="F23" s="57" t="str">
        <f t="shared" si="1"/>
        <v/>
      </c>
    </row>
    <row r="24" spans="1:6">
      <c r="A24" s="47" t="s">
        <v>270</v>
      </c>
      <c r="B24" s="48" t="s">
        <v>271</v>
      </c>
      <c r="C24" s="54"/>
      <c r="D24" s="56"/>
      <c r="E24" s="56"/>
      <c r="F24" s="57" t="str">
        <f t="shared" si="1"/>
        <v/>
      </c>
    </row>
    <row r="25" spans="1:6">
      <c r="A25" s="47" t="s">
        <v>272</v>
      </c>
      <c r="B25" s="48" t="s">
        <v>175</v>
      </c>
      <c r="C25" s="54"/>
      <c r="D25" s="56"/>
      <c r="E25" s="56"/>
      <c r="F25" s="57" t="str">
        <f t="shared" si="1"/>
        <v/>
      </c>
    </row>
    <row r="26" spans="1:6">
      <c r="A26" s="47"/>
      <c r="B26" s="48"/>
      <c r="C26" s="54"/>
      <c r="D26" s="56"/>
      <c r="E26" s="56"/>
      <c r="F26" s="57"/>
    </row>
    <row r="27" spans="1:6">
      <c r="A27" s="79" t="s">
        <v>211</v>
      </c>
      <c r="B27" s="80"/>
      <c r="C27" s="116"/>
      <c r="D27" s="117"/>
      <c r="E27" s="117"/>
      <c r="F27" s="63">
        <f>SUM(F3:F25)</f>
        <v>0</v>
      </c>
    </row>
    <row r="28" spans="1:6">
      <c r="A28" s="47"/>
      <c r="B28" s="48"/>
      <c r="C28" s="54"/>
      <c r="D28" s="54"/>
      <c r="E28" s="54"/>
      <c r="F28" s="49"/>
    </row>
    <row r="29" spans="1:6">
      <c r="A29" s="74" t="s">
        <v>148</v>
      </c>
      <c r="B29" s="75"/>
      <c r="C29" s="76"/>
      <c r="D29" s="76"/>
      <c r="E29" s="76"/>
      <c r="F29" s="115"/>
    </row>
    <row r="30" spans="1:6">
      <c r="A30" s="47" t="s">
        <v>273</v>
      </c>
      <c r="B30" s="48" t="s">
        <v>274</v>
      </c>
      <c r="C30" s="54"/>
      <c r="D30" s="54"/>
      <c r="E30" s="54"/>
      <c r="F30" s="49"/>
    </row>
    <row r="31" spans="1:6">
      <c r="A31" s="47" t="s">
        <v>275</v>
      </c>
      <c r="B31" s="48" t="s">
        <v>274</v>
      </c>
      <c r="C31" s="54"/>
      <c r="D31" s="54"/>
      <c r="E31" s="54"/>
      <c r="F31" s="49"/>
    </row>
    <row r="32" spans="1:6">
      <c r="A32" s="47" t="s">
        <v>276</v>
      </c>
      <c r="B32" s="48" t="s">
        <v>274</v>
      </c>
      <c r="C32" s="54"/>
      <c r="D32" s="54"/>
      <c r="E32" s="54"/>
      <c r="F32" s="49"/>
    </row>
    <row r="33" spans="1:6">
      <c r="A33" s="47" t="s">
        <v>277</v>
      </c>
      <c r="B33" s="48" t="s">
        <v>274</v>
      </c>
      <c r="C33" s="54"/>
      <c r="D33" s="54"/>
      <c r="E33" s="54"/>
      <c r="F33" s="49"/>
    </row>
    <row r="34" spans="1:6">
      <c r="A34" s="51" t="s">
        <v>278</v>
      </c>
      <c r="B34" s="52" t="s">
        <v>274</v>
      </c>
      <c r="C34" s="62"/>
      <c r="D34" s="62"/>
      <c r="E34" s="62"/>
      <c r="F34" s="53"/>
    </row>
  </sheetData>
  <mergeCells count="4">
    <mergeCell ref="A2:F2"/>
    <mergeCell ref="A16:F16"/>
    <mergeCell ref="A27:E27"/>
    <mergeCell ref="A29:F2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3"/>
  <sheetViews>
    <sheetView topLeftCell="A6" workbookViewId="0"/>
  </sheetViews>
  <sheetFormatPr defaultColWidth="8.73046875" defaultRowHeight="14.25"/>
  <cols>
    <col min="1" max="1" width="28.73046875" style="7" customWidth="1"/>
    <col min="2" max="2" width="72.59765625" style="7" customWidth="1"/>
    <col min="3" max="3" width="11.46484375" style="7" customWidth="1"/>
    <col min="4" max="4" width="19.19921875" style="7" customWidth="1"/>
    <col min="5" max="5" width="22" style="7" customWidth="1"/>
    <col min="6" max="16384" width="8.73046875" style="7"/>
  </cols>
  <sheetData>
    <row r="1" spans="1:5" ht="25.05" customHeight="1">
      <c r="A1" s="6" t="s">
        <v>117</v>
      </c>
      <c r="B1" s="102" t="s">
        <v>42</v>
      </c>
      <c r="C1" s="102"/>
      <c r="D1" s="6" t="s">
        <v>69</v>
      </c>
      <c r="E1" s="6" t="s">
        <v>70</v>
      </c>
    </row>
    <row r="2" spans="1:5" ht="142.5" customHeight="1">
      <c r="A2" s="5"/>
      <c r="B2" s="109" t="s">
        <v>118</v>
      </c>
      <c r="C2" s="110"/>
      <c r="D2" s="8"/>
      <c r="E2" s="8"/>
    </row>
    <row r="3" spans="1:5" ht="67.150000000000006" customHeight="1">
      <c r="A3" s="9" t="s">
        <v>119</v>
      </c>
      <c r="B3" s="98" t="s">
        <v>120</v>
      </c>
      <c r="C3" s="99"/>
      <c r="D3" s="11">
        <v>0</v>
      </c>
      <c r="E3" s="11">
        <f>1500*D3</f>
        <v>0</v>
      </c>
    </row>
    <row r="4" spans="1:5" ht="36.75" customHeight="1">
      <c r="A4" s="9" t="s">
        <v>121</v>
      </c>
      <c r="B4" s="98" t="s">
        <v>120</v>
      </c>
      <c r="C4" s="99"/>
      <c r="D4" s="11">
        <v>0</v>
      </c>
      <c r="E4" s="11">
        <f t="shared" ref="E4:E10" si="0">1500*D4</f>
        <v>0</v>
      </c>
    </row>
    <row r="5" spans="1:5" ht="46.15" customHeight="1">
      <c r="A5" s="9" t="s">
        <v>122</v>
      </c>
      <c r="B5" s="98" t="s">
        <v>120</v>
      </c>
      <c r="C5" s="99"/>
      <c r="D5" s="11">
        <v>0</v>
      </c>
      <c r="E5" s="11">
        <f t="shared" si="0"/>
        <v>0</v>
      </c>
    </row>
    <row r="6" spans="1:5" ht="33" customHeight="1">
      <c r="A6" s="9" t="s">
        <v>123</v>
      </c>
      <c r="B6" s="98" t="s">
        <v>120</v>
      </c>
      <c r="C6" s="99"/>
      <c r="D6" s="11">
        <v>0</v>
      </c>
      <c r="E6" s="11">
        <f t="shared" si="0"/>
        <v>0</v>
      </c>
    </row>
    <row r="7" spans="1:5" ht="32.65" customHeight="1">
      <c r="A7" s="9" t="s">
        <v>124</v>
      </c>
      <c r="B7" s="98" t="s">
        <v>120</v>
      </c>
      <c r="C7" s="99"/>
      <c r="D7" s="11">
        <v>0</v>
      </c>
      <c r="E7" s="11">
        <f t="shared" si="0"/>
        <v>0</v>
      </c>
    </row>
    <row r="8" spans="1:5" ht="37.15" customHeight="1">
      <c r="A8" s="9" t="s">
        <v>125</v>
      </c>
      <c r="B8" s="98" t="s">
        <v>120</v>
      </c>
      <c r="C8" s="99"/>
      <c r="D8" s="11">
        <v>0</v>
      </c>
      <c r="E8" s="11">
        <f t="shared" si="0"/>
        <v>0</v>
      </c>
    </row>
    <row r="9" spans="1:5" ht="33" customHeight="1">
      <c r="A9" s="9" t="s">
        <v>126</v>
      </c>
      <c r="B9" s="98" t="s">
        <v>120</v>
      </c>
      <c r="C9" s="99"/>
      <c r="D9" s="11">
        <v>0</v>
      </c>
      <c r="E9" s="11">
        <f t="shared" si="0"/>
        <v>0</v>
      </c>
    </row>
    <row r="10" spans="1:5" ht="35.25" customHeight="1">
      <c r="A10" s="9" t="s">
        <v>127</v>
      </c>
      <c r="B10" s="98" t="s">
        <v>120</v>
      </c>
      <c r="C10" s="99"/>
      <c r="D10" s="11">
        <v>0</v>
      </c>
      <c r="E10" s="11">
        <f t="shared" si="0"/>
        <v>0</v>
      </c>
    </row>
    <row r="11" spans="1:5" ht="25.05" customHeight="1">
      <c r="A11" s="105" t="s">
        <v>114</v>
      </c>
      <c r="B11" s="106"/>
      <c r="C11" s="106"/>
      <c r="D11" s="107"/>
      <c r="E11" s="10">
        <f>SUM(E2:E10)</f>
        <v>0</v>
      </c>
    </row>
    <row r="12" spans="1:5" ht="16.05" customHeight="1">
      <c r="A12" s="108" t="s">
        <v>115</v>
      </c>
      <c r="B12" s="108"/>
      <c r="C12" s="108"/>
      <c r="D12" s="108"/>
      <c r="E12" s="108"/>
    </row>
    <row r="13" spans="1:5" ht="10.25" customHeight="1">
      <c r="A13" s="104" t="s">
        <v>116</v>
      </c>
      <c r="B13" s="104"/>
      <c r="C13" s="104"/>
      <c r="D13" s="104"/>
      <c r="E13" s="104"/>
    </row>
  </sheetData>
  <mergeCells count="13">
    <mergeCell ref="B6:C6"/>
    <mergeCell ref="B7:C7"/>
    <mergeCell ref="A13:E13"/>
    <mergeCell ref="B8:C8"/>
    <mergeCell ref="B9:C9"/>
    <mergeCell ref="B10:C10"/>
    <mergeCell ref="A11:D11"/>
    <mergeCell ref="A12:E12"/>
    <mergeCell ref="B1:C1"/>
    <mergeCell ref="B2:C2"/>
    <mergeCell ref="B3:C3"/>
    <mergeCell ref="B4:C4"/>
    <mergeCell ref="B5:C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1"/>
  <sheetViews>
    <sheetView topLeftCell="A35" workbookViewId="0"/>
  </sheetViews>
  <sheetFormatPr defaultRowHeight="14.25"/>
  <cols>
    <col min="1" max="1" width="42" customWidth="1"/>
    <col min="2" max="2" width="24" customWidth="1"/>
    <col min="3" max="3" width="18" customWidth="1"/>
    <col min="4" max="4" width="16" customWidth="1"/>
    <col min="5" max="5" width="22" customWidth="1"/>
    <col min="6" max="6" width="18" customWidth="1"/>
  </cols>
  <sheetData>
    <row r="1" spans="1:6" ht="17" customHeight="1">
      <c r="A1" s="44" t="s">
        <v>279</v>
      </c>
      <c r="B1" s="45" t="s">
        <v>170</v>
      </c>
      <c r="C1" s="45" t="s">
        <v>237</v>
      </c>
      <c r="D1" s="45" t="s">
        <v>69</v>
      </c>
      <c r="E1" s="45" t="s">
        <v>280</v>
      </c>
      <c r="F1" s="46" t="s">
        <v>46</v>
      </c>
    </row>
    <row r="2" spans="1:6">
      <c r="A2" s="74" t="s">
        <v>281</v>
      </c>
      <c r="B2" s="75"/>
      <c r="C2" s="75"/>
      <c r="D2" s="75"/>
      <c r="E2" s="75"/>
      <c r="F2" s="115"/>
    </row>
    <row r="3" spans="1:6">
      <c r="A3" s="47" t="s">
        <v>282</v>
      </c>
      <c r="B3" s="48" t="s">
        <v>283</v>
      </c>
      <c r="C3" s="54"/>
      <c r="D3" s="56"/>
      <c r="E3" s="56"/>
      <c r="F3" s="57" t="str">
        <f t="shared" ref="F3:F8" si="0">IF(AND(ISNUMBER(C3),ISNUMBER(D3)),C3*D3+IF(ISNUMBER(E3),E3,0),"")</f>
        <v/>
      </c>
    </row>
    <row r="4" spans="1:6">
      <c r="A4" s="47" t="s">
        <v>284</v>
      </c>
      <c r="B4" s="48" t="s">
        <v>285</v>
      </c>
      <c r="C4" s="54">
        <v>18000</v>
      </c>
      <c r="D4" s="56"/>
      <c r="E4" s="56"/>
      <c r="F4" s="57" t="str">
        <f t="shared" si="0"/>
        <v/>
      </c>
    </row>
    <row r="5" spans="1:6">
      <c r="A5" s="47" t="s">
        <v>286</v>
      </c>
      <c r="B5" s="48" t="s">
        <v>287</v>
      </c>
      <c r="C5" s="54">
        <v>1</v>
      </c>
      <c r="D5" s="56"/>
      <c r="E5" s="56"/>
      <c r="F5" s="57" t="str">
        <f t="shared" si="0"/>
        <v/>
      </c>
    </row>
    <row r="6" spans="1:6">
      <c r="A6" s="47" t="s">
        <v>288</v>
      </c>
      <c r="B6" s="48" t="s">
        <v>289</v>
      </c>
      <c r="C6" s="54">
        <v>1</v>
      </c>
      <c r="D6" s="56"/>
      <c r="E6" s="56"/>
      <c r="F6" s="57" t="str">
        <f t="shared" si="0"/>
        <v/>
      </c>
    </row>
    <row r="7" spans="1:6" ht="28.5">
      <c r="A7" s="47" t="s">
        <v>290</v>
      </c>
      <c r="B7" s="48" t="s">
        <v>291</v>
      </c>
      <c r="C7" s="54"/>
      <c r="D7" s="56"/>
      <c r="E7" s="56"/>
      <c r="F7" s="57" t="str">
        <f t="shared" si="0"/>
        <v/>
      </c>
    </row>
    <row r="8" spans="1:6" ht="28.5">
      <c r="A8" s="47" t="s">
        <v>292</v>
      </c>
      <c r="B8" s="48" t="s">
        <v>285</v>
      </c>
      <c r="C8" s="54">
        <v>18000</v>
      </c>
      <c r="D8" s="56"/>
      <c r="E8" s="56"/>
      <c r="F8" s="57" t="str">
        <f t="shared" si="0"/>
        <v/>
      </c>
    </row>
    <row r="9" spans="1:6">
      <c r="A9" s="47"/>
      <c r="B9" s="48"/>
      <c r="C9" s="54"/>
      <c r="D9" s="56"/>
      <c r="E9" s="56"/>
      <c r="F9" s="57"/>
    </row>
    <row r="10" spans="1:6">
      <c r="A10" s="74" t="s">
        <v>293</v>
      </c>
      <c r="B10" s="75"/>
      <c r="C10" s="76"/>
      <c r="D10" s="77"/>
      <c r="E10" s="77"/>
      <c r="F10" s="78"/>
    </row>
    <row r="11" spans="1:6" ht="28.5">
      <c r="A11" s="47" t="s">
        <v>294</v>
      </c>
      <c r="B11" s="48" t="s">
        <v>295</v>
      </c>
      <c r="C11" s="54"/>
      <c r="D11" s="56"/>
      <c r="E11" s="56"/>
      <c r="F11" s="57" t="str">
        <f t="shared" ref="F11:F25" si="1">IF(AND(ISNUMBER(C11),ISNUMBER(D11)),C11*D11+IF(ISNUMBER(E11),E11,0),"")</f>
        <v/>
      </c>
    </row>
    <row r="12" spans="1:6">
      <c r="A12" s="47" t="s">
        <v>296</v>
      </c>
      <c r="B12" s="48" t="s">
        <v>297</v>
      </c>
      <c r="C12" s="54"/>
      <c r="D12" s="56"/>
      <c r="E12" s="56"/>
      <c r="F12" s="57" t="str">
        <f t="shared" si="1"/>
        <v/>
      </c>
    </row>
    <row r="13" spans="1:6">
      <c r="A13" s="47" t="s">
        <v>298</v>
      </c>
      <c r="B13" s="48" t="s">
        <v>299</v>
      </c>
      <c r="C13" s="54"/>
      <c r="D13" s="56"/>
      <c r="E13" s="56"/>
      <c r="F13" s="57" t="str">
        <f t="shared" si="1"/>
        <v/>
      </c>
    </row>
    <row r="14" spans="1:6">
      <c r="A14" s="47" t="s">
        <v>300</v>
      </c>
      <c r="B14" s="48" t="s">
        <v>301</v>
      </c>
      <c r="C14" s="54"/>
      <c r="D14" s="56"/>
      <c r="E14" s="56"/>
      <c r="F14" s="57" t="str">
        <f t="shared" si="1"/>
        <v/>
      </c>
    </row>
    <row r="15" spans="1:6">
      <c r="A15" s="47" t="s">
        <v>302</v>
      </c>
      <c r="B15" s="48" t="s">
        <v>232</v>
      </c>
      <c r="C15" s="54"/>
      <c r="D15" s="56"/>
      <c r="E15" s="56"/>
      <c r="F15" s="57" t="str">
        <f t="shared" si="1"/>
        <v/>
      </c>
    </row>
    <row r="16" spans="1:6">
      <c r="A16" s="47" t="s">
        <v>303</v>
      </c>
      <c r="B16" s="48" t="s">
        <v>194</v>
      </c>
      <c r="C16" s="54"/>
      <c r="D16" s="56"/>
      <c r="E16" s="56"/>
      <c r="F16" s="57" t="str">
        <f t="shared" si="1"/>
        <v/>
      </c>
    </row>
    <row r="17" spans="1:6">
      <c r="A17" s="47" t="s">
        <v>304</v>
      </c>
      <c r="B17" s="48" t="s">
        <v>255</v>
      </c>
      <c r="C17" s="54">
        <v>1</v>
      </c>
      <c r="D17" s="56"/>
      <c r="E17" s="56"/>
      <c r="F17" s="57" t="str">
        <f t="shared" si="1"/>
        <v/>
      </c>
    </row>
    <row r="18" spans="1:6">
      <c r="A18" s="47" t="s">
        <v>305</v>
      </c>
      <c r="B18" s="48" t="s">
        <v>255</v>
      </c>
      <c r="C18" s="54">
        <v>1</v>
      </c>
      <c r="D18" s="56"/>
      <c r="E18" s="56"/>
      <c r="F18" s="57" t="str">
        <f t="shared" si="1"/>
        <v/>
      </c>
    </row>
    <row r="19" spans="1:6">
      <c r="A19" s="47" t="s">
        <v>306</v>
      </c>
      <c r="B19" s="48" t="s">
        <v>255</v>
      </c>
      <c r="C19" s="54">
        <v>1</v>
      </c>
      <c r="D19" s="56"/>
      <c r="E19" s="56"/>
      <c r="F19" s="57" t="str">
        <f t="shared" si="1"/>
        <v/>
      </c>
    </row>
    <row r="20" spans="1:6">
      <c r="A20" s="47" t="s">
        <v>307</v>
      </c>
      <c r="B20" s="48" t="s">
        <v>308</v>
      </c>
      <c r="C20" s="54">
        <v>1</v>
      </c>
      <c r="D20" s="56"/>
      <c r="E20" s="56"/>
      <c r="F20" s="57" t="str">
        <f t="shared" si="1"/>
        <v/>
      </c>
    </row>
    <row r="21" spans="1:6">
      <c r="A21" s="47" t="s">
        <v>309</v>
      </c>
      <c r="B21" s="48" t="s">
        <v>308</v>
      </c>
      <c r="C21" s="54">
        <v>1</v>
      </c>
      <c r="D21" s="56"/>
      <c r="E21" s="56"/>
      <c r="F21" s="57" t="str">
        <f t="shared" si="1"/>
        <v/>
      </c>
    </row>
    <row r="22" spans="1:6">
      <c r="A22" s="47" t="s">
        <v>310</v>
      </c>
      <c r="B22" s="48" t="s">
        <v>308</v>
      </c>
      <c r="C22" s="54">
        <v>1</v>
      </c>
      <c r="D22" s="56"/>
      <c r="E22" s="56"/>
      <c r="F22" s="57" t="str">
        <f t="shared" si="1"/>
        <v/>
      </c>
    </row>
    <row r="23" spans="1:6">
      <c r="A23" s="47" t="s">
        <v>311</v>
      </c>
      <c r="B23" s="48" t="s">
        <v>312</v>
      </c>
      <c r="C23" s="54"/>
      <c r="D23" s="56"/>
      <c r="E23" s="56"/>
      <c r="F23" s="57" t="str">
        <f t="shared" si="1"/>
        <v/>
      </c>
    </row>
    <row r="24" spans="1:6">
      <c r="A24" s="47" t="s">
        <v>313</v>
      </c>
      <c r="B24" s="48" t="s">
        <v>314</v>
      </c>
      <c r="C24" s="54"/>
      <c r="D24" s="56"/>
      <c r="E24" s="56"/>
      <c r="F24" s="57" t="str">
        <f t="shared" si="1"/>
        <v/>
      </c>
    </row>
    <row r="25" spans="1:6">
      <c r="A25" s="47" t="s">
        <v>315</v>
      </c>
      <c r="B25" s="48" t="s">
        <v>287</v>
      </c>
      <c r="C25" s="54">
        <v>1</v>
      </c>
      <c r="D25" s="56"/>
      <c r="E25" s="56"/>
      <c r="F25" s="57" t="str">
        <f t="shared" si="1"/>
        <v/>
      </c>
    </row>
    <row r="26" spans="1:6">
      <c r="A26" s="47"/>
      <c r="B26" s="48"/>
      <c r="C26" s="54"/>
      <c r="D26" s="56"/>
      <c r="E26" s="56"/>
      <c r="F26" s="57"/>
    </row>
    <row r="27" spans="1:6">
      <c r="A27" s="74" t="s">
        <v>316</v>
      </c>
      <c r="B27" s="75"/>
      <c r="C27" s="76"/>
      <c r="D27" s="77"/>
      <c r="E27" s="77"/>
      <c r="F27" s="78"/>
    </row>
    <row r="28" spans="1:6" ht="28.5">
      <c r="A28" s="47" t="s">
        <v>317</v>
      </c>
      <c r="B28" s="48" t="s">
        <v>318</v>
      </c>
      <c r="C28" s="54"/>
      <c r="D28" s="56"/>
      <c r="E28" s="56"/>
      <c r="F28" s="57" t="str">
        <f t="shared" ref="F28:F33" si="2">IF(AND(ISNUMBER(C28),ISNUMBER(D28)),C28*D28+IF(ISNUMBER(E28),E28,0),"")</f>
        <v/>
      </c>
    </row>
    <row r="29" spans="1:6" ht="28.5">
      <c r="A29" s="47" t="s">
        <v>319</v>
      </c>
      <c r="B29" s="48" t="s">
        <v>318</v>
      </c>
      <c r="C29" s="54"/>
      <c r="D29" s="56"/>
      <c r="E29" s="56"/>
      <c r="F29" s="57" t="str">
        <f t="shared" si="2"/>
        <v/>
      </c>
    </row>
    <row r="30" spans="1:6">
      <c r="A30" s="47" t="s">
        <v>320</v>
      </c>
      <c r="B30" s="48" t="s">
        <v>321</v>
      </c>
      <c r="C30" s="54"/>
      <c r="D30" s="56"/>
      <c r="E30" s="56"/>
      <c r="F30" s="57" t="str">
        <f t="shared" si="2"/>
        <v/>
      </c>
    </row>
    <row r="31" spans="1:6">
      <c r="A31" s="47" t="s">
        <v>322</v>
      </c>
      <c r="B31" s="48" t="s">
        <v>323</v>
      </c>
      <c r="C31" s="54"/>
      <c r="D31" s="56"/>
      <c r="E31" s="56"/>
      <c r="F31" s="57" t="str">
        <f t="shared" si="2"/>
        <v/>
      </c>
    </row>
    <row r="32" spans="1:6">
      <c r="A32" s="47" t="s">
        <v>324</v>
      </c>
      <c r="B32" s="48" t="s">
        <v>199</v>
      </c>
      <c r="C32" s="54"/>
      <c r="D32" s="56"/>
      <c r="E32" s="56"/>
      <c r="F32" s="57" t="str">
        <f t="shared" si="2"/>
        <v/>
      </c>
    </row>
    <row r="33" spans="1:6">
      <c r="A33" s="47" t="s">
        <v>325</v>
      </c>
      <c r="B33" s="48" t="s">
        <v>199</v>
      </c>
      <c r="C33" s="54"/>
      <c r="D33" s="56"/>
      <c r="E33" s="56"/>
      <c r="F33" s="57" t="str">
        <f t="shared" si="2"/>
        <v/>
      </c>
    </row>
    <row r="34" spans="1:6">
      <c r="A34" s="47"/>
      <c r="B34" s="48"/>
      <c r="C34" s="48"/>
      <c r="D34" s="60"/>
      <c r="E34" s="60"/>
      <c r="F34" s="57"/>
    </row>
    <row r="35" spans="1:6">
      <c r="A35" s="79" t="s">
        <v>211</v>
      </c>
      <c r="B35" s="80"/>
      <c r="C35" s="80"/>
      <c r="D35" s="81"/>
      <c r="E35" s="81"/>
      <c r="F35" s="63">
        <f>SUM(F3:F33)</f>
        <v>0</v>
      </c>
    </row>
    <row r="36" spans="1:6">
      <c r="A36" s="47"/>
      <c r="B36" s="48"/>
      <c r="C36" s="48"/>
      <c r="D36" s="48"/>
      <c r="E36" s="48"/>
      <c r="F36" s="49"/>
    </row>
    <row r="37" spans="1:6">
      <c r="A37" s="82" t="s">
        <v>326</v>
      </c>
      <c r="B37" s="83"/>
      <c r="C37" s="83"/>
      <c r="D37" s="83"/>
      <c r="E37" s="83"/>
      <c r="F37" s="84"/>
    </row>
    <row r="38" spans="1:6">
      <c r="A38" s="85"/>
      <c r="B38" s="86"/>
      <c r="C38" s="86"/>
      <c r="D38" s="86"/>
      <c r="E38" s="86"/>
      <c r="F38" s="87"/>
    </row>
    <row r="39" spans="1:6">
      <c r="A39" s="85"/>
      <c r="B39" s="86"/>
      <c r="C39" s="86"/>
      <c r="D39" s="86"/>
      <c r="E39" s="86"/>
      <c r="F39" s="87"/>
    </row>
    <row r="40" spans="1:6">
      <c r="A40" s="85"/>
      <c r="B40" s="86"/>
      <c r="C40" s="86"/>
      <c r="D40" s="86"/>
      <c r="E40" s="86"/>
      <c r="F40" s="87"/>
    </row>
    <row r="41" spans="1:6">
      <c r="A41" s="88"/>
      <c r="B41" s="89"/>
      <c r="C41" s="89"/>
      <c r="D41" s="89"/>
      <c r="E41" s="89"/>
      <c r="F41" s="90"/>
    </row>
  </sheetData>
  <mergeCells count="6">
    <mergeCell ref="A38:F41"/>
    <mergeCell ref="A2:F2"/>
    <mergeCell ref="A10:F10"/>
    <mergeCell ref="A27:F27"/>
    <mergeCell ref="A35:E35"/>
    <mergeCell ref="A37:F3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4"/>
  <sheetViews>
    <sheetView tabSelected="1" topLeftCell="A2" workbookViewId="0">
      <selection activeCell="B8" sqref="B8"/>
    </sheetView>
  </sheetViews>
  <sheetFormatPr defaultRowHeight="14.25"/>
  <cols>
    <col min="1" max="1" width="43" customWidth="1"/>
    <col min="2" max="2" width="24" customWidth="1"/>
    <col min="3" max="3" width="18" customWidth="1"/>
    <col min="4" max="4" width="16" customWidth="1"/>
    <col min="5" max="5" width="20" customWidth="1"/>
    <col min="6" max="6" width="18" customWidth="1"/>
  </cols>
  <sheetData>
    <row r="1" spans="1:6" ht="17" customHeight="1">
      <c r="A1" s="44" t="s">
        <v>327</v>
      </c>
      <c r="B1" s="45" t="s">
        <v>170</v>
      </c>
      <c r="C1" s="45" t="s">
        <v>237</v>
      </c>
      <c r="D1" s="45" t="s">
        <v>69</v>
      </c>
      <c r="E1" s="45" t="s">
        <v>328</v>
      </c>
      <c r="F1" s="46" t="s">
        <v>46</v>
      </c>
    </row>
    <row r="2" spans="1:6">
      <c r="A2" s="71" t="s">
        <v>329</v>
      </c>
      <c r="B2" s="72"/>
      <c r="C2" s="72"/>
      <c r="D2" s="72"/>
      <c r="E2" s="72"/>
      <c r="F2" s="73"/>
    </row>
    <row r="3" spans="1:6">
      <c r="A3" s="47"/>
      <c r="B3" s="48"/>
      <c r="C3" s="48"/>
      <c r="D3" s="48"/>
      <c r="E3" s="48"/>
      <c r="F3" s="49"/>
    </row>
    <row r="4" spans="1:6">
      <c r="A4" s="47" t="s">
        <v>330</v>
      </c>
      <c r="B4" s="48" t="s">
        <v>331</v>
      </c>
      <c r="C4" s="54"/>
      <c r="D4" s="56"/>
      <c r="E4" s="56"/>
      <c r="F4" s="57" t="str">
        <f t="shared" ref="F4:F16" si="0">IF(AND(ISNUMBER(C4),ISNUMBER(D4)),C4*D4+IF(ISNUMBER(E4),E4,0),"")</f>
        <v/>
      </c>
    </row>
    <row r="5" spans="1:6">
      <c r="A5" s="47" t="s">
        <v>332</v>
      </c>
      <c r="B5" s="48" t="s">
        <v>333</v>
      </c>
      <c r="C5" s="54"/>
      <c r="D5" s="56"/>
      <c r="E5" s="56"/>
      <c r="F5" s="57" t="str">
        <f t="shared" si="0"/>
        <v/>
      </c>
    </row>
    <row r="6" spans="1:6">
      <c r="A6" s="47" t="s">
        <v>334</v>
      </c>
      <c r="B6" s="48" t="s">
        <v>188</v>
      </c>
      <c r="C6" s="54"/>
      <c r="D6" s="56"/>
      <c r="E6" s="56"/>
      <c r="F6" s="57" t="str">
        <f t="shared" si="0"/>
        <v/>
      </c>
    </row>
    <row r="7" spans="1:6">
      <c r="A7" s="47" t="s">
        <v>335</v>
      </c>
      <c r="B7" s="48" t="s">
        <v>188</v>
      </c>
      <c r="C7" s="54"/>
      <c r="D7" s="56"/>
      <c r="E7" s="56"/>
      <c r="F7" s="57" t="str">
        <f t="shared" si="0"/>
        <v/>
      </c>
    </row>
    <row r="8" spans="1:6">
      <c r="A8" s="47" t="s">
        <v>347</v>
      </c>
      <c r="B8" s="48" t="s">
        <v>188</v>
      </c>
      <c r="C8" s="54"/>
      <c r="D8" s="56"/>
      <c r="E8" s="56"/>
      <c r="F8" s="57"/>
    </row>
    <row r="9" spans="1:6">
      <c r="A9" s="47" t="s">
        <v>348</v>
      </c>
      <c r="B9" s="48" t="s">
        <v>188</v>
      </c>
      <c r="C9" s="54"/>
      <c r="D9" s="56"/>
      <c r="E9" s="56"/>
      <c r="F9" s="57" t="str">
        <f t="shared" si="0"/>
        <v/>
      </c>
    </row>
    <row r="10" spans="1:6">
      <c r="A10" s="47" t="s">
        <v>336</v>
      </c>
      <c r="B10" s="48" t="s">
        <v>337</v>
      </c>
      <c r="C10" s="54"/>
      <c r="D10" s="56"/>
      <c r="E10" s="56"/>
      <c r="F10" s="57" t="str">
        <f t="shared" si="0"/>
        <v/>
      </c>
    </row>
    <row r="11" spans="1:6">
      <c r="A11" s="47" t="s">
        <v>338</v>
      </c>
      <c r="B11" s="48" t="s">
        <v>339</v>
      </c>
      <c r="C11" s="54"/>
      <c r="D11" s="56"/>
      <c r="E11" s="56"/>
      <c r="F11" s="57" t="str">
        <f t="shared" si="0"/>
        <v/>
      </c>
    </row>
    <row r="12" spans="1:6" ht="28.5">
      <c r="A12" s="47" t="s">
        <v>340</v>
      </c>
      <c r="B12" s="48" t="s">
        <v>177</v>
      </c>
      <c r="C12" s="54"/>
      <c r="D12" s="56"/>
      <c r="E12" s="56"/>
      <c r="F12" s="57" t="str">
        <f t="shared" si="0"/>
        <v/>
      </c>
    </row>
    <row r="13" spans="1:6" ht="28.5">
      <c r="A13" s="47" t="s">
        <v>341</v>
      </c>
      <c r="B13" s="48" t="s">
        <v>177</v>
      </c>
      <c r="C13" s="54"/>
      <c r="D13" s="56"/>
      <c r="E13" s="56"/>
      <c r="F13" s="57" t="str">
        <f t="shared" si="0"/>
        <v/>
      </c>
    </row>
    <row r="14" spans="1:6">
      <c r="A14" s="47" t="s">
        <v>342</v>
      </c>
      <c r="B14" s="48" t="s">
        <v>179</v>
      </c>
      <c r="C14" s="54"/>
      <c r="D14" s="56"/>
      <c r="E14" s="56"/>
      <c r="F14" s="57" t="str">
        <f t="shared" si="0"/>
        <v/>
      </c>
    </row>
    <row r="15" spans="1:6">
      <c r="A15" s="47" t="s">
        <v>343</v>
      </c>
      <c r="B15" s="48" t="s">
        <v>192</v>
      </c>
      <c r="C15" s="54"/>
      <c r="D15" s="56"/>
      <c r="E15" s="56"/>
      <c r="F15" s="57" t="str">
        <f t="shared" si="0"/>
        <v/>
      </c>
    </row>
    <row r="16" spans="1:6">
      <c r="A16" s="47" t="s">
        <v>344</v>
      </c>
      <c r="B16" s="48" t="s">
        <v>199</v>
      </c>
      <c r="C16" s="54"/>
      <c r="D16" s="56"/>
      <c r="E16" s="56"/>
      <c r="F16" s="57" t="str">
        <f t="shared" si="0"/>
        <v/>
      </c>
    </row>
    <row r="17" spans="1:6">
      <c r="A17" s="47"/>
      <c r="B17" s="48"/>
      <c r="C17" s="48"/>
      <c r="D17" s="60"/>
      <c r="E17" s="60"/>
      <c r="F17" s="57"/>
    </row>
    <row r="18" spans="1:6">
      <c r="A18" s="79" t="s">
        <v>211</v>
      </c>
      <c r="B18" s="80"/>
      <c r="C18" s="80"/>
      <c r="D18" s="81"/>
      <c r="E18" s="81"/>
      <c r="F18" s="63">
        <f>SUM(F4:F16)</f>
        <v>0</v>
      </c>
    </row>
    <row r="19" spans="1:6">
      <c r="A19" s="47"/>
      <c r="B19" s="48"/>
      <c r="C19" s="48"/>
      <c r="D19" s="48"/>
      <c r="E19" s="48"/>
      <c r="F19" s="49"/>
    </row>
    <row r="20" spans="1:6">
      <c r="A20" s="82" t="s">
        <v>345</v>
      </c>
      <c r="B20" s="83"/>
      <c r="C20" s="83"/>
      <c r="D20" s="83"/>
      <c r="E20" s="83"/>
      <c r="F20" s="84"/>
    </row>
    <row r="21" spans="1:6">
      <c r="A21" s="85"/>
      <c r="B21" s="86"/>
      <c r="C21" s="86"/>
      <c r="D21" s="86"/>
      <c r="E21" s="86"/>
      <c r="F21" s="87"/>
    </row>
    <row r="22" spans="1:6">
      <c r="A22" s="85"/>
      <c r="B22" s="86"/>
      <c r="C22" s="86"/>
      <c r="D22" s="86"/>
      <c r="E22" s="86"/>
      <c r="F22" s="87"/>
    </row>
    <row r="23" spans="1:6">
      <c r="A23" s="85"/>
      <c r="B23" s="86"/>
      <c r="C23" s="86"/>
      <c r="D23" s="86"/>
      <c r="E23" s="86"/>
      <c r="F23" s="87"/>
    </row>
    <row r="24" spans="1:6">
      <c r="A24" s="88"/>
      <c r="B24" s="89"/>
      <c r="C24" s="89"/>
      <c r="D24" s="89"/>
      <c r="E24" s="89"/>
      <c r="F24" s="90"/>
    </row>
  </sheetData>
  <mergeCells count="4">
    <mergeCell ref="A2:F2"/>
    <mergeCell ref="A18:E18"/>
    <mergeCell ref="A20:F20"/>
    <mergeCell ref="A21:F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9"/>
  <sheetViews>
    <sheetView workbookViewId="0">
      <selection sqref="A1:H1"/>
    </sheetView>
  </sheetViews>
  <sheetFormatPr defaultRowHeight="14.25"/>
  <cols>
    <col min="1" max="1" width="37.06640625" customWidth="1"/>
    <col min="2" max="2" width="19.59765625" customWidth="1"/>
    <col min="3" max="4" width="15.265625" customWidth="1"/>
    <col min="5" max="5" width="17.46484375" customWidth="1"/>
    <col min="6" max="6" width="18.53125" customWidth="1"/>
    <col min="7" max="8" width="19.59765625" customWidth="1"/>
  </cols>
  <sheetData>
    <row r="1" spans="1:8" ht="18.75">
      <c r="A1" s="66" t="s">
        <v>128</v>
      </c>
      <c r="B1" s="66"/>
      <c r="C1" s="66"/>
      <c r="D1" s="66"/>
      <c r="E1" s="66"/>
      <c r="F1" s="66"/>
      <c r="G1" s="66"/>
      <c r="H1" s="66"/>
    </row>
    <row r="2" spans="1:8">
      <c r="A2" s="67" t="s">
        <v>129</v>
      </c>
      <c r="B2" s="67"/>
      <c r="C2" s="67"/>
      <c r="D2" s="67"/>
      <c r="E2" s="67"/>
      <c r="F2" s="67"/>
      <c r="G2" s="67"/>
      <c r="H2" s="67"/>
    </row>
    <row r="4" spans="1:8" ht="16.05" customHeight="1">
      <c r="A4" s="65" t="s">
        <v>130</v>
      </c>
      <c r="B4" s="65"/>
      <c r="C4" s="65"/>
      <c r="D4" s="65"/>
      <c r="E4" s="65"/>
      <c r="F4" s="65"/>
      <c r="G4" s="65"/>
      <c r="H4" s="65"/>
    </row>
    <row r="6" spans="1:8">
      <c r="A6" s="19" t="s">
        <v>131</v>
      </c>
      <c r="B6" s="20" t="s">
        <v>132</v>
      </c>
      <c r="C6" s="20" t="s">
        <v>133</v>
      </c>
      <c r="D6" s="20" t="s">
        <v>134</v>
      </c>
      <c r="E6" s="20" t="s">
        <v>135</v>
      </c>
      <c r="F6" s="20" t="s">
        <v>136</v>
      </c>
      <c r="G6" s="20" t="s">
        <v>137</v>
      </c>
      <c r="H6" s="21" t="s">
        <v>46</v>
      </c>
    </row>
    <row r="7" spans="1:8">
      <c r="A7" s="22" t="s">
        <v>138</v>
      </c>
      <c r="B7" s="23">
        <v>7</v>
      </c>
      <c r="C7" s="24" t="s">
        <v>139</v>
      </c>
      <c r="D7" s="24" t="s">
        <v>34</v>
      </c>
      <c r="E7" s="23">
        <v>8</v>
      </c>
      <c r="F7" s="23">
        <f>B7*E7</f>
        <v>56</v>
      </c>
      <c r="G7" s="25"/>
      <c r="H7" s="26">
        <f>F7*G7</f>
        <v>0</v>
      </c>
    </row>
    <row r="8" spans="1:8">
      <c r="A8" s="22" t="s">
        <v>140</v>
      </c>
      <c r="B8" s="23">
        <v>7</v>
      </c>
      <c r="C8" s="24" t="s">
        <v>139</v>
      </c>
      <c r="D8" s="24" t="s">
        <v>34</v>
      </c>
      <c r="E8" s="23">
        <v>8</v>
      </c>
      <c r="F8" s="23">
        <f>B8*E8</f>
        <v>56</v>
      </c>
      <c r="G8" s="25"/>
      <c r="H8" s="26">
        <f>F8*G8</f>
        <v>0</v>
      </c>
    </row>
    <row r="9" spans="1:8">
      <c r="A9" s="22" t="s">
        <v>141</v>
      </c>
      <c r="B9" s="23">
        <v>7</v>
      </c>
      <c r="C9" s="24" t="s">
        <v>139</v>
      </c>
      <c r="D9" s="24" t="s">
        <v>34</v>
      </c>
      <c r="E9" s="23">
        <v>8</v>
      </c>
      <c r="F9" s="23">
        <f>B9*E9</f>
        <v>56</v>
      </c>
      <c r="G9" s="25"/>
      <c r="H9" s="26">
        <f>F9*G9</f>
        <v>0</v>
      </c>
    </row>
    <row r="10" spans="1:8">
      <c r="A10" s="22" t="s">
        <v>142</v>
      </c>
      <c r="B10" s="23">
        <v>1</v>
      </c>
      <c r="C10" s="24" t="s">
        <v>139</v>
      </c>
      <c r="D10" s="24" t="s">
        <v>143</v>
      </c>
      <c r="E10" s="23">
        <v>4</v>
      </c>
      <c r="F10" s="23">
        <f>B10*E10</f>
        <v>4</v>
      </c>
      <c r="G10" s="25"/>
      <c r="H10" s="26">
        <f>F10*G10</f>
        <v>0</v>
      </c>
    </row>
    <row r="11" spans="1:8">
      <c r="A11" s="22" t="s">
        <v>144</v>
      </c>
      <c r="B11" s="23">
        <v>7</v>
      </c>
      <c r="C11" s="24" t="s">
        <v>145</v>
      </c>
      <c r="D11" s="24" t="s">
        <v>146</v>
      </c>
      <c r="E11" s="23">
        <v>8</v>
      </c>
      <c r="F11" s="23">
        <f>B11*E11</f>
        <v>56</v>
      </c>
      <c r="G11" s="25"/>
      <c r="H11" s="26">
        <f>F11*G11</f>
        <v>0</v>
      </c>
    </row>
    <row r="12" spans="1:8">
      <c r="A12" s="68" t="s">
        <v>147</v>
      </c>
      <c r="B12" s="69"/>
      <c r="C12" s="69"/>
      <c r="D12" s="69"/>
      <c r="E12" s="69"/>
      <c r="F12" s="27">
        <f>SUM(F7:F11)</f>
        <v>228</v>
      </c>
      <c r="G12" s="28"/>
      <c r="H12" s="29">
        <f>SUM(H7:H11)</f>
        <v>0</v>
      </c>
    </row>
    <row r="15" spans="1:8">
      <c r="A15" s="70" t="s">
        <v>148</v>
      </c>
      <c r="B15" s="70"/>
      <c r="C15" s="70"/>
      <c r="D15" s="70"/>
      <c r="E15" s="70"/>
      <c r="F15" s="70"/>
      <c r="G15" s="70"/>
      <c r="H15" s="70"/>
    </row>
    <row r="16" spans="1:8">
      <c r="A16" s="19" t="s">
        <v>149</v>
      </c>
      <c r="B16" s="21" t="s">
        <v>150</v>
      </c>
    </row>
    <row r="17" spans="1:8">
      <c r="A17" s="22" t="s">
        <v>151</v>
      </c>
      <c r="B17" s="30"/>
    </row>
    <row r="18" spans="1:8">
      <c r="A18" s="22" t="s">
        <v>152</v>
      </c>
      <c r="B18" s="30"/>
    </row>
    <row r="19" spans="1:8">
      <c r="A19" s="22" t="s">
        <v>153</v>
      </c>
      <c r="B19" s="30"/>
    </row>
    <row r="20" spans="1:8">
      <c r="A20" s="22" t="s">
        <v>154</v>
      </c>
      <c r="B20" s="30"/>
    </row>
    <row r="21" spans="1:8">
      <c r="A21" s="22" t="s">
        <v>155</v>
      </c>
      <c r="B21" s="30"/>
    </row>
    <row r="22" spans="1:8" ht="28.5">
      <c r="A22" s="22" t="s">
        <v>156</v>
      </c>
      <c r="B22" s="30"/>
    </row>
    <row r="23" spans="1:8" ht="28.5">
      <c r="A23" s="22" t="s">
        <v>157</v>
      </c>
      <c r="B23" s="30"/>
    </row>
    <row r="24" spans="1:8">
      <c r="A24" s="22" t="s">
        <v>158</v>
      </c>
      <c r="B24" s="30"/>
    </row>
    <row r="25" spans="1:8">
      <c r="A25" s="31" t="s">
        <v>159</v>
      </c>
      <c r="B25" s="32"/>
    </row>
    <row r="28" spans="1:8">
      <c r="A28" s="70" t="s">
        <v>160</v>
      </c>
      <c r="B28" s="70"/>
      <c r="C28" s="70"/>
      <c r="D28" s="70"/>
      <c r="E28" s="70"/>
      <c r="F28" s="70"/>
      <c r="G28" s="70"/>
      <c r="H28" s="70"/>
    </row>
    <row r="29" spans="1:8">
      <c r="A29" s="19" t="s">
        <v>161</v>
      </c>
      <c r="B29" s="21" t="s">
        <v>150</v>
      </c>
    </row>
    <row r="30" spans="1:8" ht="28.5">
      <c r="A30" s="22" t="s">
        <v>162</v>
      </c>
      <c r="B30" s="30"/>
    </row>
    <row r="31" spans="1:8" ht="28.5">
      <c r="A31" s="22" t="s">
        <v>163</v>
      </c>
      <c r="B31" s="30"/>
    </row>
    <row r="32" spans="1:8" ht="28.5">
      <c r="A32" s="22" t="s">
        <v>164</v>
      </c>
      <c r="B32" s="30"/>
    </row>
    <row r="33" spans="1:8">
      <c r="A33" s="22" t="s">
        <v>165</v>
      </c>
      <c r="B33" s="30"/>
    </row>
    <row r="34" spans="1:8" ht="28.5">
      <c r="A34" s="22" t="s">
        <v>166</v>
      </c>
      <c r="B34" s="30"/>
    </row>
    <row r="35" spans="1:8" ht="28.5">
      <c r="A35" s="22" t="s">
        <v>167</v>
      </c>
      <c r="B35" s="30"/>
    </row>
    <row r="36" spans="1:8">
      <c r="A36" s="31" t="s">
        <v>168</v>
      </c>
      <c r="B36" s="32"/>
    </row>
    <row r="39" spans="1:8" ht="15" customHeight="1">
      <c r="A39" s="65" t="s">
        <v>169</v>
      </c>
      <c r="B39" s="65"/>
      <c r="C39" s="65"/>
      <c r="D39" s="65"/>
      <c r="E39" s="65"/>
      <c r="F39" s="65"/>
      <c r="G39" s="65"/>
      <c r="H39" s="65"/>
    </row>
  </sheetData>
  <mergeCells count="7">
    <mergeCell ref="A39:H39"/>
    <mergeCell ref="A1:H1"/>
    <mergeCell ref="A2:H2"/>
    <mergeCell ref="A4:H4"/>
    <mergeCell ref="A12:E12"/>
    <mergeCell ref="A15:H15"/>
    <mergeCell ref="A28:H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Pricing Information</vt:lpstr>
      <vt:lpstr>Service Provider</vt:lpstr>
      <vt:lpstr>Event Transportation</vt:lpstr>
      <vt:lpstr>Event Decoration-Reg.Booths</vt:lpstr>
      <vt:lpstr>Event Decoration-Furniture</vt:lpstr>
      <vt:lpstr>Printing &amp; Event Signage</vt:lpstr>
      <vt:lpstr>Promotional Materials</vt:lpstr>
      <vt:lpstr>Freight</vt:lpstr>
      <vt:lpstr>Event Programming &amp; Support</vt:lpstr>
      <vt:lpstr>Production Temp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Neveaux</cp:lastModifiedBy>
  <dcterms:modified xsi:type="dcterms:W3CDTF">2026-09-16T19:44:57Z</dcterms:modified>
</cp:coreProperties>
</file>